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\Common\01 COMMON\23  2026 год\Местные инициативы\"/>
    </mc:Choice>
  </mc:AlternateContent>
  <xr:revisionPtr revIDLastSave="0" documentId="13_ncr:1_{FB593E91-3E22-4EEE-96D1-299690646AFB}" xr6:coauthVersionLast="47" xr6:coauthVersionMax="47" xr10:uidLastSave="{00000000-0000-0000-0000-000000000000}"/>
  <bookViews>
    <workbookView xWindow="-120" yWindow="-120" windowWidth="29040" windowHeight="15840" xr2:uid="{995419C0-2EC6-4189-B6B8-E87FEB7A249F}"/>
  </bookViews>
  <sheets>
    <sheet name="Победители 2026" sheetId="2" r:id="rId1"/>
  </sheets>
  <definedNames>
    <definedName name="_xlnm._FilterDatabase" localSheetId="0" hidden="1">'Победители 2026'!$A$7:$I$69</definedName>
    <definedName name="_xlnm.Print_Titles" localSheetId="0">'Победители 2026'!$4:$7</definedName>
    <definedName name="_xlnm.Print_Area" localSheetId="0">'Победители 2026'!$A$1:$I$69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2" l="1"/>
  <c r="H67" i="2"/>
  <c r="G67" i="2"/>
  <c r="F67" i="2"/>
  <c r="I64" i="2"/>
  <c r="H64" i="2"/>
  <c r="G64" i="2"/>
  <c r="F64" i="2"/>
  <c r="G61" i="2"/>
  <c r="H61" i="2"/>
  <c r="I61" i="2"/>
  <c r="F61" i="2"/>
  <c r="G57" i="2"/>
  <c r="H57" i="2"/>
  <c r="I57" i="2"/>
  <c r="F57" i="2"/>
  <c r="I55" i="2"/>
  <c r="H55" i="2"/>
  <c r="G55" i="2"/>
  <c r="F55" i="2"/>
  <c r="I53" i="2"/>
  <c r="H53" i="2"/>
  <c r="G53" i="2"/>
  <c r="F53" i="2"/>
  <c r="I51" i="2"/>
  <c r="H51" i="2"/>
  <c r="G51" i="2"/>
  <c r="F51" i="2"/>
  <c r="I49" i="2"/>
  <c r="H49" i="2"/>
  <c r="G49" i="2"/>
  <c r="F49" i="2"/>
  <c r="I46" i="2"/>
  <c r="H46" i="2"/>
  <c r="G46" i="2"/>
  <c r="F46" i="2"/>
  <c r="I44" i="2"/>
  <c r="H44" i="2"/>
  <c r="G44" i="2"/>
  <c r="F44" i="2"/>
  <c r="I41" i="2"/>
  <c r="H41" i="2"/>
  <c r="G41" i="2"/>
  <c r="F41" i="2"/>
  <c r="I39" i="2"/>
  <c r="H39" i="2"/>
  <c r="G39" i="2"/>
  <c r="F39" i="2"/>
  <c r="G36" i="2"/>
  <c r="H36" i="2"/>
  <c r="I36" i="2"/>
  <c r="F36" i="2"/>
  <c r="I34" i="2"/>
  <c r="H34" i="2"/>
  <c r="G34" i="2"/>
  <c r="F34" i="2"/>
  <c r="G31" i="2"/>
  <c r="H31" i="2"/>
  <c r="I31" i="2"/>
  <c r="F31" i="2"/>
  <c r="G29" i="2"/>
  <c r="H29" i="2"/>
  <c r="I29" i="2"/>
  <c r="F29" i="2"/>
  <c r="I25" i="2"/>
  <c r="H25" i="2"/>
  <c r="G25" i="2"/>
  <c r="F25" i="2"/>
  <c r="G21" i="2"/>
  <c r="H21" i="2"/>
  <c r="I21" i="2"/>
  <c r="F21" i="2"/>
  <c r="I16" i="2"/>
  <c r="H16" i="2"/>
  <c r="G16" i="2"/>
  <c r="F16" i="2"/>
  <c r="G11" i="2"/>
  <c r="H11" i="2"/>
  <c r="I11" i="2"/>
  <c r="F11" i="2"/>
  <c r="G9" i="2"/>
  <c r="H9" i="2"/>
  <c r="I9" i="2"/>
  <c r="F9" i="2"/>
  <c r="H8" i="2" l="1"/>
  <c r="G8" i="2"/>
  <c r="F8" i="2"/>
  <c r="I8" i="2"/>
</calcChain>
</file>

<file path=xl/sharedStrings.xml><?xml version="1.0" encoding="utf-8"?>
<sst xmlns="http://schemas.openxmlformats.org/spreadsheetml/2006/main" count="195" uniqueCount="96">
  <si>
    <t>конкурсного отбора проекта "Местные инициативы" на 2026 год</t>
  </si>
  <si>
    <t>№ п/п</t>
  </si>
  <si>
    <t xml:space="preserve"> Муниципальное образование и наименование  объекта</t>
  </si>
  <si>
    <t xml:space="preserve"> Муниципальное образование </t>
  </si>
  <si>
    <t>Подача заявки</t>
  </si>
  <si>
    <t>Источники финансирования (руб.)</t>
  </si>
  <si>
    <t>Всего</t>
  </si>
  <si>
    <t>в том числе:</t>
  </si>
  <si>
    <t>порядковый</t>
  </si>
  <si>
    <t>Субсидия из республиканского бюджета</t>
  </si>
  <si>
    <t>Муниципальный бюджет</t>
  </si>
  <si>
    <t>Внебюджетные источники  
 (участие мецената)</t>
  </si>
  <si>
    <t>Строительство архитектурного сооружения "Смотровая башня" в с. Эндирей Хасавюртовского района Республики Дагестан</t>
  </si>
  <si>
    <t>Хасавюртовский район</t>
  </si>
  <si>
    <t>район</t>
  </si>
  <si>
    <t>Капитальный ремонт асфальтобетонного покрытия улиц в с. Картас-Казмаляр</t>
  </si>
  <si>
    <t>Магарамкентский район</t>
  </si>
  <si>
    <t>Водоснабжение в с. Риквани Ботлихского района</t>
  </si>
  <si>
    <t>Ботлихский район</t>
  </si>
  <si>
    <t>сельсовет "Рикванинский"</t>
  </si>
  <si>
    <t>поселение</t>
  </si>
  <si>
    <t>с. Кижани</t>
  </si>
  <si>
    <t>Капитальный ремонт МКДОУ "ЦРР-Д/с № 4 "Светлячок" г. Кизилюрт</t>
  </si>
  <si>
    <t>город Кизилюрт</t>
  </si>
  <si>
    <t>ГО</t>
  </si>
  <si>
    <t>Устройство водопроводов и канализаций в с. Майданское Унцукульского района</t>
  </si>
  <si>
    <t>Унцукульский район</t>
  </si>
  <si>
    <t>Капитальный ремонт пищеблока и благоустройство двора МКОУ "Мунинская СОШ" в с. Муни Ботлихского района РД</t>
  </si>
  <si>
    <t xml:space="preserve">Благоустройство дворовой территории детского сада "Улыбка" </t>
  </si>
  <si>
    <t>город Дагестанские Огни</t>
  </si>
  <si>
    <t>Благоустройство ул. Имама Шамиля вдоль городского стадиона "Труд" г. Дагестанские Огни</t>
  </si>
  <si>
    <t>Благоустройство дворовой территории многоквартирного дома № 4 по ул. Чкалова</t>
  </si>
  <si>
    <t>Строительство спортзала в с. Губден Карабудахкентский район, Республика Дагестан</t>
  </si>
  <si>
    <t>Карабудахкентский район</t>
  </si>
  <si>
    <t>Благоустройство общественной территории по улице Узуна Хаджи Салтинского в местности "Гьарахъ майдан"</t>
  </si>
  <si>
    <t>Гунибский район</t>
  </si>
  <si>
    <t xml:space="preserve">Устройство въездной Арки в с. Манапкала Кизилюртовского района РД </t>
  </si>
  <si>
    <t>Кизилюртовский район</t>
  </si>
  <si>
    <t>Манапкала</t>
  </si>
  <si>
    <t>Капитальный ремонт улиц с. Нечаевка Кизилюртовского района РД по программе "Реализация на территории РД проекта местных инициатив" на 2026 год</t>
  </si>
  <si>
    <t>с. Нечаевка</t>
  </si>
  <si>
    <t>Капитальный ремонт Дома культуры г. Кизилюрт</t>
  </si>
  <si>
    <t>Капитальный ремонт здания МУ СДЮТК Сергокалинского района для колледжа ПТО по ул. Калинина 3 в с. Сергокала</t>
  </si>
  <si>
    <t>Сергокалинский район</t>
  </si>
  <si>
    <t>Капитальный ремонт "Бетонирование" автомобильной дороги по улицам Мира, М. Адинанова, З. Гаджиева, и Б. Казакова в с. Атланаул</t>
  </si>
  <si>
    <t>Буйнакский район</t>
  </si>
  <si>
    <t>с. Атланаул</t>
  </si>
  <si>
    <t>Бетонирование ул. Мамагаджи Джаякаева и Османа Аташева</t>
  </si>
  <si>
    <t>Нижний Дженгутай</t>
  </si>
  <si>
    <t>Капитальный ремонт автодороги от села Ерси до села Зиль и по ул. Малика Раджабова в с. Ерси Табасаранского района</t>
  </si>
  <si>
    <t>Табасаранский район</t>
  </si>
  <si>
    <t>Текущий ремонт автодорог в границах населенных пунктов Джульджниф и Кулиф Табасаранского района</t>
  </si>
  <si>
    <t>Капитальный ремонт автомобильной дороги по ул. Махти - Таа и Махди - Умара в с. Манасаул Буйнакского района</t>
  </si>
  <si>
    <t>с. Манасаул</t>
  </si>
  <si>
    <t>Установнка ограждений на общественной территории (кладбище на Гюнейской стороне) в с. Ахты Ахтынского района РД</t>
  </si>
  <si>
    <t>Ахтынский район</t>
  </si>
  <si>
    <t>Благоустройство МКОУ Курукальской средней общеобразовательной школы по адресу: РД, Ахтынский район с. Курукал</t>
  </si>
  <si>
    <t>СП "Сельсовет Ахтынский" с. Курукал</t>
  </si>
  <si>
    <t>Благоустройство территории МКОУ "Какинская СОШ им. Гусейнова С.М.</t>
  </si>
  <si>
    <t>СП "село Кака"</t>
  </si>
  <si>
    <t>Благоустройство территории МКОУ "Калукской СОШ"</t>
  </si>
  <si>
    <t>СП "село Калук"</t>
  </si>
  <si>
    <t>Капитальный ремонт внутрисельской автодороги от площади "Лъогоб" до территории школы с устройством парковочной зоны в местности "Арабил ккал"</t>
  </si>
  <si>
    <t>с. Согратль</t>
  </si>
  <si>
    <t>Благоустройство общественной территории - капитальный ремонт пешеходной дороги ул. им. А. Даниялова от дома № 7 до ул. им. О. Форш</t>
  </si>
  <si>
    <t>с. Гуниб</t>
  </si>
  <si>
    <t>Капитальный ремонт уличного освещения в восточной части г. Хасавюрт</t>
  </si>
  <si>
    <t>город Хасавюрт</t>
  </si>
  <si>
    <t>Капитальный ремонт уличного освещения в заречной части г. Хасавюрт</t>
  </si>
  <si>
    <t>Создание и обустройство аллеи героя ВОВ в с. Ашты Дахадаевского района РД</t>
  </si>
  <si>
    <t>Дахадаевский район</t>
  </si>
  <si>
    <t>Благоустройство двора и детской игровой площадки МКДОУ "Детсад "Чебурашка" в с. Ботлих Ботлихский район РД</t>
  </si>
  <si>
    <t>Строительство водоема</t>
  </si>
  <si>
    <t>Ахвахский район</t>
  </si>
  <si>
    <t>с. Ингердах</t>
  </si>
  <si>
    <t xml:space="preserve">Благоустройство улицы Аэродромная </t>
  </si>
  <si>
    <t>город "Южно-Сухокумск"</t>
  </si>
  <si>
    <t xml:space="preserve">Благоустройство улицы Ленина </t>
  </si>
  <si>
    <t>Устройство подпорной стены нижнего поливного канала в селе Усухчай Докузпаринского района</t>
  </si>
  <si>
    <t>Докузпаринский район</t>
  </si>
  <si>
    <t>с. Усухчай</t>
  </si>
  <si>
    <t>Благоустройство родника в с. Каракюре, Докузпаринского района РД</t>
  </si>
  <si>
    <t>с. Каракюре</t>
  </si>
  <si>
    <t>Благоустройство площадки в с. Амсар Рутульского района</t>
  </si>
  <si>
    <t>Рутульский район</t>
  </si>
  <si>
    <t>с. Амсар</t>
  </si>
  <si>
    <t>Уличное освещение трех населенных пунктов Джилихур, Цудик, Мюхрек сельского поселения "Сельсовет Мюхрекский"</t>
  </si>
  <si>
    <t xml:space="preserve">сельсовет Мюхрекский </t>
  </si>
  <si>
    <t>Благоустройство территории в с. Цумилух Тляратинского района Республики Дагсстан</t>
  </si>
  <si>
    <t>Тляратинский район</t>
  </si>
  <si>
    <t>Благоустройство территории вокруг сельского клуба в селении Хурух Чародинского района</t>
  </si>
  <si>
    <t>Чародинский район</t>
  </si>
  <si>
    <t>с. Хурух</t>
  </si>
  <si>
    <t>Водоснабжение в с. Кижани Ботлихского района</t>
  </si>
  <si>
    <t>ИТОГО</t>
  </si>
  <si>
    <t>Информация о проектах - победителях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</si>
</sst>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" fontId="5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center" textRotation="90" wrapText="1"/>
    </xf>
    <xf numFmtId="0" fontId="1" fillId="0" borderId="0" xfId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4" fontId="1" fillId="0" borderId="0" xfId="1" applyNumberFormat="1" applyAlignment="1">
      <alignment horizontal="center" vertical="center"/>
    </xf>
    <xf numFmtId="0" fontId="6" fillId="0" borderId="3" xfId="1" applyFont="1" applyBorder="1"/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0" borderId="9" xfId="1" applyFont="1" applyBorder="1"/>
    <xf numFmtId="0" fontId="5" fillId="0" borderId="9" xfId="1" applyFont="1" applyBorder="1" applyAlignment="1">
      <alignment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4" fontId="5" fillId="0" borderId="9" xfId="1" applyNumberFormat="1" applyFont="1" applyBorder="1" applyAlignment="1">
      <alignment horizontal="center" vertical="center"/>
    </xf>
    <xf numFmtId="0" fontId="5" fillId="0" borderId="3" xfId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" fontId="4" fillId="3" borderId="11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4" fontId="4" fillId="4" borderId="11" xfId="1" applyNumberFormat="1" applyFont="1" applyFill="1" applyBorder="1" applyAlignment="1">
      <alignment horizontal="center" vertical="center" wrapText="1"/>
    </xf>
    <xf numFmtId="0" fontId="1" fillId="4" borderId="0" xfId="1" applyFill="1" applyAlignment="1">
      <alignment horizontal="center"/>
    </xf>
    <xf numFmtId="0" fontId="1" fillId="3" borderId="0" xfId="1" applyFill="1" applyAlignment="1">
      <alignment horizontal="center"/>
    </xf>
  </cellXfs>
  <cellStyles count="2">
    <cellStyle name="Обычный" xfId="0" builtinId="0"/>
    <cellStyle name="Обычный 2" xfId="1" xr:uid="{D80F4274-19E6-4246-B6B8-D0AA21AC9BF2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53E-D6DC-43B7-B150-924B970DE164}">
  <sheetPr>
    <pageSetUpPr fitToPage="1"/>
  </sheetPr>
  <dimension ref="A1:I69"/>
  <sheetViews>
    <sheetView tabSelected="1" view="pageBreakPreview" zoomScaleNormal="100" zoomScaleSheetLayoutView="100" workbookViewId="0">
      <pane xSplit="2" ySplit="7" topLeftCell="C8" activePane="bottomRight" state="frozen"/>
      <selection activeCell="G84" sqref="G84:J84"/>
      <selection pane="topRight" activeCell="G84" sqref="G84:J84"/>
      <selection pane="bottomLeft" activeCell="G84" sqref="G84:J84"/>
      <selection pane="bottomRight" activeCell="D13" sqref="D13"/>
    </sheetView>
  </sheetViews>
  <sheetFormatPr defaultRowHeight="15" x14ac:dyDescent="0.25"/>
  <cols>
    <col min="1" max="1" width="4" style="1" customWidth="1"/>
    <col min="2" max="2" width="46.85546875" style="5" customWidth="1"/>
    <col min="3" max="3" width="20.140625" style="6" customWidth="1"/>
    <col min="4" max="4" width="20.140625" style="7" customWidth="1"/>
    <col min="5" max="5" width="11.7109375" style="6" customWidth="1"/>
    <col min="6" max="6" width="15.42578125" style="8" bestFit="1" customWidth="1"/>
    <col min="7" max="7" width="17.28515625" style="8" bestFit="1" customWidth="1"/>
    <col min="8" max="9" width="15.42578125" style="8" bestFit="1" customWidth="1"/>
    <col min="10" max="10" width="13.5703125" style="1" bestFit="1" customWidth="1"/>
    <col min="11" max="11" width="12" style="1" bestFit="1" customWidth="1"/>
    <col min="12" max="12" width="10" style="1" bestFit="1" customWidth="1"/>
    <col min="13" max="16384" width="9.140625" style="1"/>
  </cols>
  <sheetData>
    <row r="1" spans="1:9" ht="22.5" x14ac:dyDescent="0.3">
      <c r="A1" s="29" t="s">
        <v>95</v>
      </c>
      <c r="B1" s="29"/>
      <c r="C1" s="29"/>
      <c r="D1" s="29"/>
      <c r="E1" s="29"/>
      <c r="F1" s="29"/>
      <c r="G1" s="29"/>
      <c r="H1" s="29"/>
      <c r="I1" s="29"/>
    </row>
    <row r="2" spans="1:9" ht="18.75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4" spans="1:9" x14ac:dyDescent="0.25">
      <c r="A4" s="31" t="s">
        <v>1</v>
      </c>
      <c r="B4" s="33" t="s">
        <v>2</v>
      </c>
      <c r="C4" s="34" t="s">
        <v>3</v>
      </c>
      <c r="D4" s="35"/>
      <c r="E4" s="33" t="s">
        <v>4</v>
      </c>
      <c r="F4" s="28" t="s">
        <v>5</v>
      </c>
      <c r="G4" s="28"/>
      <c r="H4" s="28"/>
      <c r="I4" s="28"/>
    </row>
    <row r="5" spans="1:9" x14ac:dyDescent="0.25">
      <c r="A5" s="32"/>
      <c r="B5" s="33"/>
      <c r="C5" s="36"/>
      <c r="D5" s="37"/>
      <c r="E5" s="33"/>
      <c r="F5" s="28" t="s">
        <v>6</v>
      </c>
      <c r="G5" s="28" t="s">
        <v>7</v>
      </c>
      <c r="H5" s="28"/>
      <c r="I5" s="28"/>
    </row>
    <row r="6" spans="1:9" ht="71.25" x14ac:dyDescent="0.25">
      <c r="A6" s="3" t="s">
        <v>8</v>
      </c>
      <c r="B6" s="33"/>
      <c r="C6" s="38"/>
      <c r="D6" s="39"/>
      <c r="E6" s="33"/>
      <c r="F6" s="28"/>
      <c r="G6" s="2" t="s">
        <v>9</v>
      </c>
      <c r="H6" s="2" t="s">
        <v>10</v>
      </c>
      <c r="I6" s="2" t="s">
        <v>11</v>
      </c>
    </row>
    <row r="7" spans="1:9" s="4" customFormat="1" ht="15.75" thickBot="1" x14ac:dyDescent="0.3">
      <c r="A7" s="13">
        <v>1</v>
      </c>
      <c r="B7" s="13">
        <v>3</v>
      </c>
      <c r="C7" s="13">
        <v>4</v>
      </c>
      <c r="D7" s="13">
        <v>5</v>
      </c>
      <c r="E7" s="13">
        <v>6</v>
      </c>
      <c r="F7" s="13">
        <v>7</v>
      </c>
      <c r="G7" s="13">
        <v>8</v>
      </c>
      <c r="H7" s="13">
        <v>9</v>
      </c>
      <c r="I7" s="13">
        <v>10</v>
      </c>
    </row>
    <row r="8" spans="1:9" s="44" customFormat="1" ht="15.75" thickBot="1" x14ac:dyDescent="0.3">
      <c r="A8" s="25"/>
      <c r="B8" s="26" t="s">
        <v>94</v>
      </c>
      <c r="C8" s="26"/>
      <c r="D8" s="26"/>
      <c r="E8" s="26"/>
      <c r="F8" s="27">
        <f>F9+F11+F16+F21+F25+F29+F31+F34+F36+F39+F41+F44+F46+F49+F51+F53+F55+F57+F61+F64+F67</f>
        <v>398808303.95999998</v>
      </c>
      <c r="G8" s="27">
        <f t="shared" ref="G8:I8" si="0">G9+G11+G16+G21+G25+G29+G31+G34+G36+G39+G41+G44+G46+G49+G51+G53+G55+G57+G61+G64+G67</f>
        <v>199997211.31</v>
      </c>
      <c r="H8" s="27">
        <f t="shared" si="0"/>
        <v>69509979.549999997</v>
      </c>
      <c r="I8" s="27">
        <f t="shared" si="0"/>
        <v>129301113.09999999</v>
      </c>
    </row>
    <row r="9" spans="1:9" s="43" customFormat="1" ht="15.75" thickBot="1" x14ac:dyDescent="0.3">
      <c r="A9" s="40"/>
      <c r="B9" s="41" t="s">
        <v>73</v>
      </c>
      <c r="C9" s="41"/>
      <c r="D9" s="41"/>
      <c r="E9" s="41"/>
      <c r="F9" s="42">
        <f>SUM(F10)</f>
        <v>3500284.45</v>
      </c>
      <c r="G9" s="42">
        <f t="shared" ref="G9:I9" si="1">SUM(G10)</f>
        <v>1890000</v>
      </c>
      <c r="H9" s="42">
        <f t="shared" si="1"/>
        <v>700184.45</v>
      </c>
      <c r="I9" s="42">
        <f t="shared" si="1"/>
        <v>910100</v>
      </c>
    </row>
    <row r="10" spans="1:9" ht="15.75" thickBot="1" x14ac:dyDescent="0.3">
      <c r="A10" s="14">
        <v>1</v>
      </c>
      <c r="B10" s="15" t="s">
        <v>72</v>
      </c>
      <c r="C10" s="16" t="s">
        <v>73</v>
      </c>
      <c r="D10" s="16" t="s">
        <v>74</v>
      </c>
      <c r="E10" s="17" t="s">
        <v>20</v>
      </c>
      <c r="F10" s="18">
        <v>3500284.45</v>
      </c>
      <c r="G10" s="18">
        <v>1890000</v>
      </c>
      <c r="H10" s="18">
        <v>700184.45</v>
      </c>
      <c r="I10" s="18">
        <v>910100</v>
      </c>
    </row>
    <row r="11" spans="1:9" s="43" customFormat="1" ht="15.75" thickBot="1" x14ac:dyDescent="0.3">
      <c r="A11" s="40"/>
      <c r="B11" s="41" t="s">
        <v>55</v>
      </c>
      <c r="C11" s="41"/>
      <c r="D11" s="41"/>
      <c r="E11" s="41"/>
      <c r="F11" s="42">
        <f>SUM(F12:F15)</f>
        <v>32729450</v>
      </c>
      <c r="G11" s="42">
        <f t="shared" ref="G11:I11" si="2">SUM(G12:G15)</f>
        <v>16041724.399999999</v>
      </c>
      <c r="H11" s="42">
        <f t="shared" si="2"/>
        <v>6807725.5999999996</v>
      </c>
      <c r="I11" s="42">
        <f t="shared" si="2"/>
        <v>9880000</v>
      </c>
    </row>
    <row r="12" spans="1:9" ht="45" x14ac:dyDescent="0.25">
      <c r="A12" s="19">
        <v>2</v>
      </c>
      <c r="B12" s="20" t="s">
        <v>54</v>
      </c>
      <c r="C12" s="21" t="s">
        <v>55</v>
      </c>
      <c r="D12" s="21" t="s">
        <v>55</v>
      </c>
      <c r="E12" s="22" t="s">
        <v>14</v>
      </c>
      <c r="F12" s="23">
        <v>15527900</v>
      </c>
      <c r="G12" s="23">
        <v>7618096.7999999998</v>
      </c>
      <c r="H12" s="23">
        <v>3229803.2</v>
      </c>
      <c r="I12" s="23">
        <v>4680000</v>
      </c>
    </row>
    <row r="13" spans="1:9" ht="45" x14ac:dyDescent="0.25">
      <c r="A13" s="9">
        <v>3</v>
      </c>
      <c r="B13" s="24" t="s">
        <v>56</v>
      </c>
      <c r="C13" s="10" t="s">
        <v>55</v>
      </c>
      <c r="D13" s="10" t="s">
        <v>57</v>
      </c>
      <c r="E13" s="11" t="s">
        <v>20</v>
      </c>
      <c r="F13" s="12">
        <v>6007780</v>
      </c>
      <c r="G13" s="12">
        <v>2948161.76</v>
      </c>
      <c r="H13" s="12">
        <v>1249618.24</v>
      </c>
      <c r="I13" s="12">
        <v>1810000</v>
      </c>
    </row>
    <row r="14" spans="1:9" ht="30" x14ac:dyDescent="0.25">
      <c r="A14" s="9">
        <v>4</v>
      </c>
      <c r="B14" s="24" t="s">
        <v>58</v>
      </c>
      <c r="C14" s="10" t="s">
        <v>55</v>
      </c>
      <c r="D14" s="10" t="s">
        <v>59</v>
      </c>
      <c r="E14" s="11" t="s">
        <v>20</v>
      </c>
      <c r="F14" s="12">
        <v>5688460</v>
      </c>
      <c r="G14" s="12">
        <v>2785260.32</v>
      </c>
      <c r="H14" s="12">
        <v>1183199.68</v>
      </c>
      <c r="I14" s="12">
        <v>1720000</v>
      </c>
    </row>
    <row r="15" spans="1:9" ht="30.75" thickBot="1" x14ac:dyDescent="0.3">
      <c r="A15" s="9">
        <v>5</v>
      </c>
      <c r="B15" s="24" t="s">
        <v>60</v>
      </c>
      <c r="C15" s="10" t="s">
        <v>55</v>
      </c>
      <c r="D15" s="10" t="s">
        <v>61</v>
      </c>
      <c r="E15" s="11" t="s">
        <v>20</v>
      </c>
      <c r="F15" s="12">
        <v>5505310</v>
      </c>
      <c r="G15" s="12">
        <v>2690205.52</v>
      </c>
      <c r="H15" s="12">
        <v>1145104.48</v>
      </c>
      <c r="I15" s="12">
        <v>1670000</v>
      </c>
    </row>
    <row r="16" spans="1:9" s="43" customFormat="1" ht="15.75" thickBot="1" x14ac:dyDescent="0.3">
      <c r="A16" s="40"/>
      <c r="B16" s="41" t="s">
        <v>18</v>
      </c>
      <c r="C16" s="41"/>
      <c r="D16" s="41"/>
      <c r="E16" s="41"/>
      <c r="F16" s="42">
        <f>SUM(F17:F20)</f>
        <v>27098740</v>
      </c>
      <c r="G16" s="42">
        <f t="shared" ref="G16" si="3">SUM(G17:G20)</f>
        <v>11698740</v>
      </c>
      <c r="H16" s="42">
        <f t="shared" ref="H16" si="4">SUM(H17:H20)</f>
        <v>6720000</v>
      </c>
      <c r="I16" s="42">
        <f t="shared" ref="I16" si="5">SUM(I17:I20)</f>
        <v>8680000</v>
      </c>
    </row>
    <row r="17" spans="1:9" ht="30" x14ac:dyDescent="0.25">
      <c r="A17" s="19">
        <v>6</v>
      </c>
      <c r="B17" s="20" t="s">
        <v>17</v>
      </c>
      <c r="C17" s="21" t="s">
        <v>18</v>
      </c>
      <c r="D17" s="21" t="s">
        <v>19</v>
      </c>
      <c r="E17" s="22" t="s">
        <v>20</v>
      </c>
      <c r="F17" s="23">
        <v>5800390</v>
      </c>
      <c r="G17" s="23">
        <v>2330390</v>
      </c>
      <c r="H17" s="23">
        <v>1420000</v>
      </c>
      <c r="I17" s="23">
        <v>2050000</v>
      </c>
    </row>
    <row r="18" spans="1:9" x14ac:dyDescent="0.25">
      <c r="A18" s="19">
        <v>7</v>
      </c>
      <c r="B18" s="20" t="s">
        <v>93</v>
      </c>
      <c r="C18" s="21" t="s">
        <v>18</v>
      </c>
      <c r="D18" s="21" t="s">
        <v>21</v>
      </c>
      <c r="E18" s="22" t="s">
        <v>20</v>
      </c>
      <c r="F18" s="23">
        <v>4025910</v>
      </c>
      <c r="G18" s="23">
        <v>1415910</v>
      </c>
      <c r="H18" s="23">
        <v>1200000</v>
      </c>
      <c r="I18" s="23">
        <v>1410000</v>
      </c>
    </row>
    <row r="19" spans="1:9" ht="45" x14ac:dyDescent="0.25">
      <c r="A19" s="9">
        <v>8</v>
      </c>
      <c r="B19" s="24" t="s">
        <v>27</v>
      </c>
      <c r="C19" s="10" t="s">
        <v>18</v>
      </c>
      <c r="D19" s="10" t="s">
        <v>18</v>
      </c>
      <c r="E19" s="11" t="s">
        <v>20</v>
      </c>
      <c r="F19" s="12">
        <v>7276250</v>
      </c>
      <c r="G19" s="12">
        <v>3456250</v>
      </c>
      <c r="H19" s="12">
        <v>1600000</v>
      </c>
      <c r="I19" s="12">
        <v>2220000</v>
      </c>
    </row>
    <row r="20" spans="1:9" ht="45.75" thickBot="1" x14ac:dyDescent="0.3">
      <c r="A20" s="9">
        <v>9</v>
      </c>
      <c r="B20" s="24" t="s">
        <v>71</v>
      </c>
      <c r="C20" s="10" t="s">
        <v>18</v>
      </c>
      <c r="D20" s="10" t="s">
        <v>18</v>
      </c>
      <c r="E20" s="11" t="s">
        <v>14</v>
      </c>
      <c r="F20" s="12">
        <v>9996190</v>
      </c>
      <c r="G20" s="12">
        <v>4496190</v>
      </c>
      <c r="H20" s="12">
        <v>2500000</v>
      </c>
      <c r="I20" s="12">
        <v>3000000</v>
      </c>
    </row>
    <row r="21" spans="1:9" s="43" customFormat="1" ht="15.75" thickBot="1" x14ac:dyDescent="0.3">
      <c r="A21" s="40"/>
      <c r="B21" s="41" t="s">
        <v>45</v>
      </c>
      <c r="C21" s="41"/>
      <c r="D21" s="41"/>
      <c r="E21" s="41"/>
      <c r="F21" s="42">
        <f>SUM(F22:F24)</f>
        <v>27263290</v>
      </c>
      <c r="G21" s="42">
        <f t="shared" ref="G21:I21" si="6">SUM(G22:G24)</f>
        <v>13461542.4</v>
      </c>
      <c r="H21" s="42">
        <f t="shared" si="6"/>
        <v>5612404.5999999996</v>
      </c>
      <c r="I21" s="42">
        <f t="shared" si="6"/>
        <v>8189343</v>
      </c>
    </row>
    <row r="22" spans="1:9" ht="60" x14ac:dyDescent="0.25">
      <c r="A22" s="19">
        <v>10</v>
      </c>
      <c r="B22" s="20" t="s">
        <v>44</v>
      </c>
      <c r="C22" s="21" t="s">
        <v>45</v>
      </c>
      <c r="D22" s="21" t="s">
        <v>46</v>
      </c>
      <c r="E22" s="22" t="s">
        <v>20</v>
      </c>
      <c r="F22" s="23">
        <v>9094450</v>
      </c>
      <c r="G22" s="23">
        <v>4454615.5</v>
      </c>
      <c r="H22" s="23">
        <v>1909834.5</v>
      </c>
      <c r="I22" s="23">
        <v>2730000</v>
      </c>
    </row>
    <row r="23" spans="1:9" ht="30" x14ac:dyDescent="0.25">
      <c r="A23" s="19">
        <v>11</v>
      </c>
      <c r="B23" s="20" t="s">
        <v>47</v>
      </c>
      <c r="C23" s="21" t="s">
        <v>45</v>
      </c>
      <c r="D23" s="21" t="s">
        <v>48</v>
      </c>
      <c r="E23" s="22" t="s">
        <v>20</v>
      </c>
      <c r="F23" s="23">
        <v>9197810</v>
      </c>
      <c r="G23" s="23">
        <v>4506926.9000000004</v>
      </c>
      <c r="H23" s="23">
        <v>1931540.1</v>
      </c>
      <c r="I23" s="23">
        <v>2759343</v>
      </c>
    </row>
    <row r="24" spans="1:9" ht="45.75" thickBot="1" x14ac:dyDescent="0.3">
      <c r="A24" s="19">
        <v>12</v>
      </c>
      <c r="B24" s="20" t="s">
        <v>52</v>
      </c>
      <c r="C24" s="21" t="s">
        <v>45</v>
      </c>
      <c r="D24" s="21" t="s">
        <v>53</v>
      </c>
      <c r="E24" s="22" t="s">
        <v>20</v>
      </c>
      <c r="F24" s="23">
        <v>8971030</v>
      </c>
      <c r="G24" s="23">
        <v>4500000</v>
      </c>
      <c r="H24" s="23">
        <v>1771030</v>
      </c>
      <c r="I24" s="23">
        <v>2700000</v>
      </c>
    </row>
    <row r="25" spans="1:9" s="43" customFormat="1" ht="15.75" thickBot="1" x14ac:dyDescent="0.3">
      <c r="A25" s="40"/>
      <c r="B25" s="41" t="s">
        <v>35</v>
      </c>
      <c r="C25" s="41"/>
      <c r="D25" s="41"/>
      <c r="E25" s="41"/>
      <c r="F25" s="42">
        <f>SUM(F26:F28)</f>
        <v>32721377.699999999</v>
      </c>
      <c r="G25" s="42">
        <f t="shared" ref="G25" si="7">SUM(G26:G28)</f>
        <v>16356410</v>
      </c>
      <c r="H25" s="42">
        <f t="shared" ref="H25" si="8">SUM(H26:H28)</f>
        <v>5464967.7000000002</v>
      </c>
      <c r="I25" s="42">
        <f t="shared" ref="I25" si="9">SUM(I26:I28)</f>
        <v>10900000</v>
      </c>
    </row>
    <row r="26" spans="1:9" ht="45" x14ac:dyDescent="0.25">
      <c r="A26" s="19">
        <v>13</v>
      </c>
      <c r="B26" s="20" t="s">
        <v>34</v>
      </c>
      <c r="C26" s="21" t="s">
        <v>35</v>
      </c>
      <c r="D26" s="21" t="s">
        <v>35</v>
      </c>
      <c r="E26" s="22" t="s">
        <v>14</v>
      </c>
      <c r="F26" s="23">
        <v>19028730</v>
      </c>
      <c r="G26" s="23">
        <v>9078730</v>
      </c>
      <c r="H26" s="23">
        <v>3200000</v>
      </c>
      <c r="I26" s="23">
        <v>6750000</v>
      </c>
    </row>
    <row r="27" spans="1:9" ht="60" x14ac:dyDescent="0.25">
      <c r="A27" s="19">
        <v>14</v>
      </c>
      <c r="B27" s="20" t="s">
        <v>62</v>
      </c>
      <c r="C27" s="21" t="s">
        <v>35</v>
      </c>
      <c r="D27" s="21" t="s">
        <v>63</v>
      </c>
      <c r="E27" s="22" t="s">
        <v>20</v>
      </c>
      <c r="F27" s="23">
        <v>7447680</v>
      </c>
      <c r="G27" s="23">
        <v>3977680</v>
      </c>
      <c r="H27" s="23">
        <v>1220000</v>
      </c>
      <c r="I27" s="23">
        <v>2250000</v>
      </c>
    </row>
    <row r="28" spans="1:9" ht="45.75" thickBot="1" x14ac:dyDescent="0.3">
      <c r="A28" s="19">
        <v>15</v>
      </c>
      <c r="B28" s="20" t="s">
        <v>64</v>
      </c>
      <c r="C28" s="21" t="s">
        <v>35</v>
      </c>
      <c r="D28" s="21" t="s">
        <v>65</v>
      </c>
      <c r="E28" s="22" t="s">
        <v>20</v>
      </c>
      <c r="F28" s="23">
        <v>6244967.7000000002</v>
      </c>
      <c r="G28" s="23">
        <v>3300000</v>
      </c>
      <c r="H28" s="23">
        <v>1044967.7</v>
      </c>
      <c r="I28" s="23">
        <v>1900000</v>
      </c>
    </row>
    <row r="29" spans="1:9" s="43" customFormat="1" ht="15.75" thickBot="1" x14ac:dyDescent="0.3">
      <c r="A29" s="40"/>
      <c r="B29" s="41" t="s">
        <v>70</v>
      </c>
      <c r="C29" s="41"/>
      <c r="D29" s="41"/>
      <c r="E29" s="41"/>
      <c r="F29" s="42">
        <f>SUM(F30)</f>
        <v>9021770</v>
      </c>
      <c r="G29" s="42">
        <f t="shared" ref="G29:I29" si="10">SUM(G30)</f>
        <v>3771770</v>
      </c>
      <c r="H29" s="42">
        <f t="shared" si="10"/>
        <v>2500000</v>
      </c>
      <c r="I29" s="42">
        <f t="shared" si="10"/>
        <v>2750000</v>
      </c>
    </row>
    <row r="30" spans="1:9" ht="30.75" thickBot="1" x14ac:dyDescent="0.3">
      <c r="A30" s="19">
        <v>16</v>
      </c>
      <c r="B30" s="20" t="s">
        <v>69</v>
      </c>
      <c r="C30" s="21" t="s">
        <v>70</v>
      </c>
      <c r="D30" s="21" t="s">
        <v>70</v>
      </c>
      <c r="E30" s="22" t="s">
        <v>14</v>
      </c>
      <c r="F30" s="23">
        <v>9021770</v>
      </c>
      <c r="G30" s="23">
        <v>3771770</v>
      </c>
      <c r="H30" s="23">
        <v>2500000</v>
      </c>
      <c r="I30" s="23">
        <v>2750000</v>
      </c>
    </row>
    <row r="31" spans="1:9" s="43" customFormat="1" ht="15.75" thickBot="1" x14ac:dyDescent="0.3">
      <c r="A31" s="40"/>
      <c r="B31" s="41" t="s">
        <v>79</v>
      </c>
      <c r="C31" s="41"/>
      <c r="D31" s="41"/>
      <c r="E31" s="41"/>
      <c r="F31" s="42">
        <f>SUM(F32:F33)</f>
        <v>5392000</v>
      </c>
      <c r="G31" s="42">
        <f t="shared" ref="G31:I31" si="11">SUM(G32:G33)</f>
        <v>3322478.1</v>
      </c>
      <c r="H31" s="42">
        <f t="shared" si="11"/>
        <v>369599.8</v>
      </c>
      <c r="I31" s="42">
        <f t="shared" si="11"/>
        <v>1699922.1</v>
      </c>
    </row>
    <row r="32" spans="1:9" ht="30" x14ac:dyDescent="0.25">
      <c r="A32" s="19">
        <v>17</v>
      </c>
      <c r="B32" s="20" t="s">
        <v>78</v>
      </c>
      <c r="C32" s="21" t="s">
        <v>79</v>
      </c>
      <c r="D32" s="21" t="s">
        <v>80</v>
      </c>
      <c r="E32" s="22" t="s">
        <v>20</v>
      </c>
      <c r="F32" s="23">
        <v>4999990</v>
      </c>
      <c r="G32" s="23">
        <v>3149993.7</v>
      </c>
      <c r="H32" s="23">
        <v>349999.3</v>
      </c>
      <c r="I32" s="23">
        <v>1499997</v>
      </c>
    </row>
    <row r="33" spans="1:9" ht="30.75" thickBot="1" x14ac:dyDescent="0.3">
      <c r="A33" s="19">
        <v>18</v>
      </c>
      <c r="B33" s="20" t="s">
        <v>81</v>
      </c>
      <c r="C33" s="21" t="s">
        <v>79</v>
      </c>
      <c r="D33" s="21" t="s">
        <v>82</v>
      </c>
      <c r="E33" s="22" t="s">
        <v>20</v>
      </c>
      <c r="F33" s="23">
        <v>392010</v>
      </c>
      <c r="G33" s="23">
        <v>172484.4</v>
      </c>
      <c r="H33" s="23">
        <v>19600.5</v>
      </c>
      <c r="I33" s="23">
        <v>199925.1</v>
      </c>
    </row>
    <row r="34" spans="1:9" s="43" customFormat="1" ht="15.75" thickBot="1" x14ac:dyDescent="0.3">
      <c r="A34" s="40"/>
      <c r="B34" s="41" t="s">
        <v>33</v>
      </c>
      <c r="C34" s="41"/>
      <c r="D34" s="41"/>
      <c r="E34" s="41"/>
      <c r="F34" s="42">
        <f>SUM(F35)</f>
        <v>9941400</v>
      </c>
      <c r="G34" s="42">
        <f t="shared" ref="G34" si="12">SUM(G35)</f>
        <v>3956400</v>
      </c>
      <c r="H34" s="42">
        <f t="shared" ref="H34" si="13">SUM(H35)</f>
        <v>2500000</v>
      </c>
      <c r="I34" s="42">
        <f t="shared" ref="I34" si="14">SUM(I35)</f>
        <v>3485000</v>
      </c>
    </row>
    <row r="35" spans="1:9" ht="30.75" thickBot="1" x14ac:dyDescent="0.3">
      <c r="A35" s="9">
        <v>19</v>
      </c>
      <c r="B35" s="24" t="s">
        <v>32</v>
      </c>
      <c r="C35" s="10" t="s">
        <v>33</v>
      </c>
      <c r="D35" s="10" t="s">
        <v>33</v>
      </c>
      <c r="E35" s="11" t="s">
        <v>14</v>
      </c>
      <c r="F35" s="12">
        <v>9941400</v>
      </c>
      <c r="G35" s="12">
        <v>3956400</v>
      </c>
      <c r="H35" s="12">
        <v>2500000</v>
      </c>
      <c r="I35" s="12">
        <v>3485000</v>
      </c>
    </row>
    <row r="36" spans="1:9" s="43" customFormat="1" ht="15.75" thickBot="1" x14ac:dyDescent="0.3">
      <c r="A36" s="40"/>
      <c r="B36" s="41" t="s">
        <v>37</v>
      </c>
      <c r="C36" s="41"/>
      <c r="D36" s="41"/>
      <c r="E36" s="41"/>
      <c r="F36" s="42">
        <f>SUM(F37:F38)</f>
        <v>15902580</v>
      </c>
      <c r="G36" s="42">
        <f t="shared" ref="G36:I36" si="15">SUM(G37:G38)</f>
        <v>8152580</v>
      </c>
      <c r="H36" s="42">
        <f t="shared" si="15"/>
        <v>2150000</v>
      </c>
      <c r="I36" s="42">
        <f t="shared" si="15"/>
        <v>5600000</v>
      </c>
    </row>
    <row r="37" spans="1:9" ht="30" x14ac:dyDescent="0.25">
      <c r="A37" s="19">
        <v>20</v>
      </c>
      <c r="B37" s="20" t="s">
        <v>36</v>
      </c>
      <c r="C37" s="21" t="s">
        <v>37</v>
      </c>
      <c r="D37" s="21" t="s">
        <v>38</v>
      </c>
      <c r="E37" s="22" t="s">
        <v>20</v>
      </c>
      <c r="F37" s="23">
        <v>7273160</v>
      </c>
      <c r="G37" s="23">
        <v>3723160</v>
      </c>
      <c r="H37" s="23">
        <v>1000000</v>
      </c>
      <c r="I37" s="23">
        <v>2550000</v>
      </c>
    </row>
    <row r="38" spans="1:9" ht="60.75" thickBot="1" x14ac:dyDescent="0.3">
      <c r="A38" s="19">
        <v>21</v>
      </c>
      <c r="B38" s="20" t="s">
        <v>39</v>
      </c>
      <c r="C38" s="21" t="s">
        <v>37</v>
      </c>
      <c r="D38" s="21" t="s">
        <v>40</v>
      </c>
      <c r="E38" s="22" t="s">
        <v>20</v>
      </c>
      <c r="F38" s="23">
        <v>8629420</v>
      </c>
      <c r="G38" s="23">
        <v>4429420</v>
      </c>
      <c r="H38" s="23">
        <v>1150000</v>
      </c>
      <c r="I38" s="23">
        <v>3050000</v>
      </c>
    </row>
    <row r="39" spans="1:9" s="43" customFormat="1" ht="15.75" thickBot="1" x14ac:dyDescent="0.3">
      <c r="A39" s="40"/>
      <c r="B39" s="41" t="s">
        <v>16</v>
      </c>
      <c r="C39" s="41"/>
      <c r="D39" s="41"/>
      <c r="E39" s="41"/>
      <c r="F39" s="42">
        <f>SUM(F40)</f>
        <v>13498130</v>
      </c>
      <c r="G39" s="42">
        <f t="shared" ref="G39" si="16">SUM(G40)</f>
        <v>4724340</v>
      </c>
      <c r="H39" s="42">
        <f t="shared" ref="H39" si="17">SUM(H40)</f>
        <v>2699630</v>
      </c>
      <c r="I39" s="42">
        <f t="shared" ref="I39" si="18">SUM(I40)</f>
        <v>6074160</v>
      </c>
    </row>
    <row r="40" spans="1:9" ht="30.75" thickBot="1" x14ac:dyDescent="0.3">
      <c r="A40" s="19">
        <v>22</v>
      </c>
      <c r="B40" s="20" t="s">
        <v>15</v>
      </c>
      <c r="C40" s="21" t="s">
        <v>16</v>
      </c>
      <c r="D40" s="21" t="s">
        <v>16</v>
      </c>
      <c r="E40" s="22" t="s">
        <v>14</v>
      </c>
      <c r="F40" s="23">
        <v>13498130</v>
      </c>
      <c r="G40" s="23">
        <v>4724340</v>
      </c>
      <c r="H40" s="23">
        <v>2699630</v>
      </c>
      <c r="I40" s="23">
        <v>6074160</v>
      </c>
    </row>
    <row r="41" spans="1:9" s="43" customFormat="1" ht="15.75" thickBot="1" x14ac:dyDescent="0.3">
      <c r="A41" s="40"/>
      <c r="B41" s="41" t="s">
        <v>84</v>
      </c>
      <c r="C41" s="41"/>
      <c r="D41" s="41"/>
      <c r="E41" s="41"/>
      <c r="F41" s="42">
        <f>SUM(F42:F43)</f>
        <v>13990468</v>
      </c>
      <c r="G41" s="42">
        <f t="shared" ref="G41" si="19">SUM(G42:G43)</f>
        <v>11052469</v>
      </c>
      <c r="H41" s="42">
        <f t="shared" ref="H41" si="20">SUM(H42:H43)</f>
        <v>799524</v>
      </c>
      <c r="I41" s="42">
        <f t="shared" ref="I41" si="21">SUM(I42:I43)</f>
        <v>2138475</v>
      </c>
    </row>
    <row r="42" spans="1:9" ht="30" x14ac:dyDescent="0.25">
      <c r="A42" s="19">
        <v>23</v>
      </c>
      <c r="B42" s="20" t="s">
        <v>83</v>
      </c>
      <c r="C42" s="21" t="s">
        <v>84</v>
      </c>
      <c r="D42" s="21" t="s">
        <v>85</v>
      </c>
      <c r="E42" s="22" t="s">
        <v>20</v>
      </c>
      <c r="F42" s="23">
        <v>3990468</v>
      </c>
      <c r="G42" s="23">
        <v>3152469</v>
      </c>
      <c r="H42" s="23">
        <v>199524</v>
      </c>
      <c r="I42" s="23">
        <v>638475</v>
      </c>
    </row>
    <row r="43" spans="1:9" ht="45.75" thickBot="1" x14ac:dyDescent="0.3">
      <c r="A43" s="19">
        <v>24</v>
      </c>
      <c r="B43" s="20" t="s">
        <v>86</v>
      </c>
      <c r="C43" s="21" t="s">
        <v>84</v>
      </c>
      <c r="D43" s="21" t="s">
        <v>87</v>
      </c>
      <c r="E43" s="22" t="s">
        <v>14</v>
      </c>
      <c r="F43" s="23">
        <v>10000000</v>
      </c>
      <c r="G43" s="23">
        <v>7900000</v>
      </c>
      <c r="H43" s="23">
        <v>600000</v>
      </c>
      <c r="I43" s="23">
        <v>1500000</v>
      </c>
    </row>
    <row r="44" spans="1:9" s="43" customFormat="1" ht="15.75" thickBot="1" x14ac:dyDescent="0.3">
      <c r="A44" s="40"/>
      <c r="B44" s="41" t="s">
        <v>43</v>
      </c>
      <c r="C44" s="41"/>
      <c r="D44" s="41"/>
      <c r="E44" s="41"/>
      <c r="F44" s="42">
        <f>SUM(F45)</f>
        <v>20000000</v>
      </c>
      <c r="G44" s="42">
        <f t="shared" ref="G44" si="22">SUM(G45)</f>
        <v>8800000</v>
      </c>
      <c r="H44" s="42">
        <f t="shared" ref="H44" si="23">SUM(H45)</f>
        <v>1200000</v>
      </c>
      <c r="I44" s="42">
        <f t="shared" ref="I44" si="24">SUM(I45)</f>
        <v>10000000</v>
      </c>
    </row>
    <row r="45" spans="1:9" ht="46.5" customHeight="1" thickBot="1" x14ac:dyDescent="0.3">
      <c r="A45" s="9">
        <v>25</v>
      </c>
      <c r="B45" s="24" t="s">
        <v>42</v>
      </c>
      <c r="C45" s="10" t="s">
        <v>43</v>
      </c>
      <c r="D45" s="10" t="s">
        <v>43</v>
      </c>
      <c r="E45" s="11" t="s">
        <v>14</v>
      </c>
      <c r="F45" s="12">
        <v>20000000</v>
      </c>
      <c r="G45" s="12">
        <v>8800000</v>
      </c>
      <c r="H45" s="12">
        <v>1200000</v>
      </c>
      <c r="I45" s="12">
        <v>10000000</v>
      </c>
    </row>
    <row r="46" spans="1:9" s="43" customFormat="1" ht="15.75" thickBot="1" x14ac:dyDescent="0.3">
      <c r="A46" s="40"/>
      <c r="B46" s="41" t="s">
        <v>50</v>
      </c>
      <c r="C46" s="41"/>
      <c r="D46" s="41"/>
      <c r="E46" s="41"/>
      <c r="F46" s="42">
        <f>SUM(F47:F48)</f>
        <v>28612785.130000003</v>
      </c>
      <c r="G46" s="42">
        <f t="shared" ref="G46" si="25">SUM(G47:G48)</f>
        <v>14811785.129999999</v>
      </c>
      <c r="H46" s="42">
        <f t="shared" ref="H46" si="26">SUM(H47:H48)</f>
        <v>5214000</v>
      </c>
      <c r="I46" s="42">
        <f t="shared" ref="I46" si="27">SUM(I47:I48)</f>
        <v>8587000</v>
      </c>
    </row>
    <row r="47" spans="1:9" ht="45" x14ac:dyDescent="0.25">
      <c r="A47" s="19">
        <v>26</v>
      </c>
      <c r="B47" s="20" t="s">
        <v>49</v>
      </c>
      <c r="C47" s="21" t="s">
        <v>50</v>
      </c>
      <c r="D47" s="21" t="s">
        <v>50</v>
      </c>
      <c r="E47" s="22" t="s">
        <v>14</v>
      </c>
      <c r="F47" s="23">
        <v>13023479.49</v>
      </c>
      <c r="G47" s="23">
        <v>6738479.4900000002</v>
      </c>
      <c r="H47" s="23">
        <v>2375000</v>
      </c>
      <c r="I47" s="23">
        <v>3910000</v>
      </c>
    </row>
    <row r="48" spans="1:9" ht="45.75" thickBot="1" x14ac:dyDescent="0.3">
      <c r="A48" s="19">
        <v>27</v>
      </c>
      <c r="B48" s="20" t="s">
        <v>51</v>
      </c>
      <c r="C48" s="21" t="s">
        <v>50</v>
      </c>
      <c r="D48" s="21" t="s">
        <v>50</v>
      </c>
      <c r="E48" s="22" t="s">
        <v>14</v>
      </c>
      <c r="F48" s="23">
        <v>15589305.640000001</v>
      </c>
      <c r="G48" s="23">
        <v>8073305.6399999997</v>
      </c>
      <c r="H48" s="23">
        <v>2839000</v>
      </c>
      <c r="I48" s="23">
        <v>4677000</v>
      </c>
    </row>
    <row r="49" spans="1:9" s="43" customFormat="1" ht="15.75" thickBot="1" x14ac:dyDescent="0.3">
      <c r="A49" s="40"/>
      <c r="B49" s="41" t="s">
        <v>89</v>
      </c>
      <c r="C49" s="41"/>
      <c r="D49" s="41"/>
      <c r="E49" s="41"/>
      <c r="F49" s="42">
        <f>SUM(F50)</f>
        <v>10265330</v>
      </c>
      <c r="G49" s="42">
        <f t="shared" ref="G49" si="28">SUM(G50)</f>
        <v>7391037.5999999996</v>
      </c>
      <c r="H49" s="42">
        <f t="shared" ref="H49" si="29">SUM(H50)</f>
        <v>821226.4</v>
      </c>
      <c r="I49" s="42">
        <f t="shared" ref="I49" si="30">SUM(I50)</f>
        <v>2053066</v>
      </c>
    </row>
    <row r="50" spans="1:9" ht="30.75" thickBot="1" x14ac:dyDescent="0.3">
      <c r="A50" s="19">
        <v>28</v>
      </c>
      <c r="B50" s="20" t="s">
        <v>88</v>
      </c>
      <c r="C50" s="21" t="s">
        <v>89</v>
      </c>
      <c r="D50" s="21" t="s">
        <v>89</v>
      </c>
      <c r="E50" s="22" t="s">
        <v>14</v>
      </c>
      <c r="F50" s="23">
        <v>10265330</v>
      </c>
      <c r="G50" s="23">
        <v>7391037.5999999996</v>
      </c>
      <c r="H50" s="23">
        <v>821226.4</v>
      </c>
      <c r="I50" s="23">
        <v>2053066</v>
      </c>
    </row>
    <row r="51" spans="1:9" s="43" customFormat="1" ht="15.75" thickBot="1" x14ac:dyDescent="0.3">
      <c r="A51" s="40"/>
      <c r="B51" s="41" t="s">
        <v>26</v>
      </c>
      <c r="C51" s="41"/>
      <c r="D51" s="41"/>
      <c r="E51" s="41"/>
      <c r="F51" s="42">
        <f>SUM(F52)</f>
        <v>19002060</v>
      </c>
      <c r="G51" s="42">
        <f t="shared" ref="G51" si="31">SUM(G52)</f>
        <v>8827060</v>
      </c>
      <c r="H51" s="42">
        <f t="shared" ref="H51" si="32">SUM(H52)</f>
        <v>3500000</v>
      </c>
      <c r="I51" s="42">
        <f t="shared" ref="I51" si="33">SUM(I52)</f>
        <v>6675000</v>
      </c>
    </row>
    <row r="52" spans="1:9" ht="30.75" thickBot="1" x14ac:dyDescent="0.3">
      <c r="A52" s="19">
        <v>29</v>
      </c>
      <c r="B52" s="20" t="s">
        <v>25</v>
      </c>
      <c r="C52" s="21" t="s">
        <v>26</v>
      </c>
      <c r="D52" s="21" t="s">
        <v>26</v>
      </c>
      <c r="E52" s="22" t="s">
        <v>14</v>
      </c>
      <c r="F52" s="23">
        <v>19002060</v>
      </c>
      <c r="G52" s="23">
        <v>8827060</v>
      </c>
      <c r="H52" s="23">
        <v>3500000</v>
      </c>
      <c r="I52" s="23">
        <v>6675000</v>
      </c>
    </row>
    <row r="53" spans="1:9" s="43" customFormat="1" ht="15.75" thickBot="1" x14ac:dyDescent="0.3">
      <c r="A53" s="40"/>
      <c r="B53" s="41" t="s">
        <v>13</v>
      </c>
      <c r="C53" s="41"/>
      <c r="D53" s="41"/>
      <c r="E53" s="41"/>
      <c r="F53" s="42">
        <f>SUM(F54)</f>
        <v>10732107</v>
      </c>
      <c r="G53" s="42">
        <f t="shared" ref="G53" si="34">SUM(G54)</f>
        <v>4095107</v>
      </c>
      <c r="H53" s="42">
        <f t="shared" ref="H53" si="35">SUM(H54)</f>
        <v>2337000</v>
      </c>
      <c r="I53" s="42">
        <f t="shared" ref="I53" si="36">SUM(I54)</f>
        <v>4300000</v>
      </c>
    </row>
    <row r="54" spans="1:9" ht="45.75" thickBot="1" x14ac:dyDescent="0.3">
      <c r="A54" s="19">
        <v>30</v>
      </c>
      <c r="B54" s="20" t="s">
        <v>12</v>
      </c>
      <c r="C54" s="21" t="s">
        <v>13</v>
      </c>
      <c r="D54" s="21" t="s">
        <v>13</v>
      </c>
      <c r="E54" s="22" t="s">
        <v>14</v>
      </c>
      <c r="F54" s="23">
        <v>10732107</v>
      </c>
      <c r="G54" s="23">
        <v>4095107</v>
      </c>
      <c r="H54" s="23">
        <v>2337000</v>
      </c>
      <c r="I54" s="23">
        <v>4300000</v>
      </c>
    </row>
    <row r="55" spans="1:9" s="43" customFormat="1" ht="15.75" thickBot="1" x14ac:dyDescent="0.3">
      <c r="A55" s="40"/>
      <c r="B55" s="41" t="s">
        <v>91</v>
      </c>
      <c r="C55" s="41"/>
      <c r="D55" s="41"/>
      <c r="E55" s="41"/>
      <c r="F55" s="42">
        <f>SUM(F56)</f>
        <v>5687630</v>
      </c>
      <c r="G55" s="42">
        <f t="shared" ref="G55" si="37">SUM(G56)</f>
        <v>4167630</v>
      </c>
      <c r="H55" s="42">
        <f t="shared" ref="H55" si="38">SUM(H56)</f>
        <v>300000</v>
      </c>
      <c r="I55" s="42">
        <f t="shared" ref="I55" si="39">SUM(I56)</f>
        <v>1220000</v>
      </c>
    </row>
    <row r="56" spans="1:9" ht="30.75" thickBot="1" x14ac:dyDescent="0.3">
      <c r="A56" s="19">
        <v>31</v>
      </c>
      <c r="B56" s="20" t="s">
        <v>90</v>
      </c>
      <c r="C56" s="21" t="s">
        <v>91</v>
      </c>
      <c r="D56" s="21" t="s">
        <v>92</v>
      </c>
      <c r="E56" s="22" t="s">
        <v>20</v>
      </c>
      <c r="F56" s="23">
        <v>5687630</v>
      </c>
      <c r="G56" s="23">
        <v>4167630</v>
      </c>
      <c r="H56" s="23">
        <v>300000</v>
      </c>
      <c r="I56" s="23">
        <v>1220000</v>
      </c>
    </row>
    <row r="57" spans="1:9" s="43" customFormat="1" ht="15.75" thickBot="1" x14ac:dyDescent="0.3">
      <c r="A57" s="40"/>
      <c r="B57" s="41" t="s">
        <v>29</v>
      </c>
      <c r="C57" s="41"/>
      <c r="D57" s="41"/>
      <c r="E57" s="41"/>
      <c r="F57" s="42">
        <f>SUM(F58:F60)</f>
        <v>23577111</v>
      </c>
      <c r="G57" s="42">
        <f t="shared" ref="G57:I57" si="40">SUM(G58:G60)</f>
        <v>10469767</v>
      </c>
      <c r="H57" s="42">
        <f t="shared" si="40"/>
        <v>4325587</v>
      </c>
      <c r="I57" s="42">
        <f t="shared" si="40"/>
        <v>8781757</v>
      </c>
    </row>
    <row r="58" spans="1:9" ht="30" x14ac:dyDescent="0.25">
      <c r="A58" s="19">
        <v>32</v>
      </c>
      <c r="B58" s="20" t="s">
        <v>28</v>
      </c>
      <c r="C58" s="21" t="s">
        <v>29</v>
      </c>
      <c r="D58" s="21" t="s">
        <v>29</v>
      </c>
      <c r="E58" s="22" t="s">
        <v>24</v>
      </c>
      <c r="F58" s="23">
        <v>9583780</v>
      </c>
      <c r="G58" s="23">
        <v>4312701</v>
      </c>
      <c r="H58" s="23">
        <v>1725080</v>
      </c>
      <c r="I58" s="23">
        <v>3545999</v>
      </c>
    </row>
    <row r="59" spans="1:9" ht="45" x14ac:dyDescent="0.25">
      <c r="A59" s="19">
        <v>33</v>
      </c>
      <c r="B59" s="20" t="s">
        <v>30</v>
      </c>
      <c r="C59" s="21" t="s">
        <v>29</v>
      </c>
      <c r="D59" s="21" t="s">
        <v>29</v>
      </c>
      <c r="E59" s="22" t="s">
        <v>24</v>
      </c>
      <c r="F59" s="23">
        <v>5822611</v>
      </c>
      <c r="G59" s="23">
        <v>2561949</v>
      </c>
      <c r="H59" s="23">
        <v>1048070</v>
      </c>
      <c r="I59" s="23">
        <v>2212592</v>
      </c>
    </row>
    <row r="60" spans="1:9" ht="30.75" thickBot="1" x14ac:dyDescent="0.3">
      <c r="A60" s="19">
        <v>34</v>
      </c>
      <c r="B60" s="20" t="s">
        <v>31</v>
      </c>
      <c r="C60" s="21" t="s">
        <v>29</v>
      </c>
      <c r="D60" s="21" t="s">
        <v>29</v>
      </c>
      <c r="E60" s="22" t="s">
        <v>24</v>
      </c>
      <c r="F60" s="23">
        <v>8170720</v>
      </c>
      <c r="G60" s="23">
        <v>3595117</v>
      </c>
      <c r="H60" s="23">
        <v>1552437</v>
      </c>
      <c r="I60" s="23">
        <v>3023166</v>
      </c>
    </row>
    <row r="61" spans="1:9" s="43" customFormat="1" ht="15.75" thickBot="1" x14ac:dyDescent="0.3">
      <c r="A61" s="40"/>
      <c r="B61" s="41" t="s">
        <v>23</v>
      </c>
      <c r="C61" s="41"/>
      <c r="D61" s="41"/>
      <c r="E61" s="41"/>
      <c r="F61" s="42">
        <f>SUM(F62:F63)</f>
        <v>27670250.68</v>
      </c>
      <c r="G61" s="42">
        <f t="shared" ref="G61:I61" si="41">SUM(G62:G63)</f>
        <v>12670250.68</v>
      </c>
      <c r="H61" s="42">
        <f t="shared" si="41"/>
        <v>5000000</v>
      </c>
      <c r="I61" s="42">
        <f t="shared" si="41"/>
        <v>10000000</v>
      </c>
    </row>
    <row r="62" spans="1:9" ht="30" x14ac:dyDescent="0.25">
      <c r="A62" s="9">
        <v>35</v>
      </c>
      <c r="B62" s="24" t="s">
        <v>22</v>
      </c>
      <c r="C62" s="10" t="s">
        <v>23</v>
      </c>
      <c r="D62" s="10" t="s">
        <v>23</v>
      </c>
      <c r="E62" s="11" t="s">
        <v>24</v>
      </c>
      <c r="F62" s="12">
        <v>14943320.68</v>
      </c>
      <c r="G62" s="12">
        <v>6443320.6799999997</v>
      </c>
      <c r="H62" s="12">
        <v>3000000</v>
      </c>
      <c r="I62" s="12">
        <v>5500000</v>
      </c>
    </row>
    <row r="63" spans="1:9" ht="30.75" thickBot="1" x14ac:dyDescent="0.3">
      <c r="A63" s="9">
        <v>36</v>
      </c>
      <c r="B63" s="24" t="s">
        <v>41</v>
      </c>
      <c r="C63" s="10" t="s">
        <v>23</v>
      </c>
      <c r="D63" s="10" t="s">
        <v>23</v>
      </c>
      <c r="E63" s="11" t="s">
        <v>24</v>
      </c>
      <c r="F63" s="12">
        <v>12726930</v>
      </c>
      <c r="G63" s="12">
        <v>6226930</v>
      </c>
      <c r="H63" s="12">
        <v>2000000</v>
      </c>
      <c r="I63" s="12">
        <v>4500000</v>
      </c>
    </row>
    <row r="64" spans="1:9" s="43" customFormat="1" ht="15.75" thickBot="1" x14ac:dyDescent="0.3">
      <c r="A64" s="40"/>
      <c r="B64" s="41" t="s">
        <v>67</v>
      </c>
      <c r="C64" s="41"/>
      <c r="D64" s="41"/>
      <c r="E64" s="41"/>
      <c r="F64" s="42">
        <f>SUM(F65:F66)</f>
        <v>36205420</v>
      </c>
      <c r="G64" s="42">
        <f t="shared" ref="G64" si="42">SUM(G65:G66)</f>
        <v>16400000</v>
      </c>
      <c r="H64" s="42">
        <f t="shared" ref="H64" si="43">SUM(H65:H66)</f>
        <v>8928130</v>
      </c>
      <c r="I64" s="42">
        <f t="shared" ref="I64" si="44">SUM(I65:I66)</f>
        <v>10877290</v>
      </c>
    </row>
    <row r="65" spans="1:9" ht="30" x14ac:dyDescent="0.25">
      <c r="A65" s="19">
        <v>37</v>
      </c>
      <c r="B65" s="20" t="s">
        <v>66</v>
      </c>
      <c r="C65" s="21" t="s">
        <v>67</v>
      </c>
      <c r="D65" s="21" t="s">
        <v>67</v>
      </c>
      <c r="E65" s="22" t="s">
        <v>24</v>
      </c>
      <c r="F65" s="23">
        <v>18102710</v>
      </c>
      <c r="G65" s="23">
        <v>8200000</v>
      </c>
      <c r="H65" s="23">
        <v>4464065</v>
      </c>
      <c r="I65" s="23">
        <v>5438645</v>
      </c>
    </row>
    <row r="66" spans="1:9" ht="30.75" thickBot="1" x14ac:dyDescent="0.3">
      <c r="A66" s="19">
        <v>38</v>
      </c>
      <c r="B66" s="20" t="s">
        <v>68</v>
      </c>
      <c r="C66" s="21" t="s">
        <v>67</v>
      </c>
      <c r="D66" s="21" t="s">
        <v>67</v>
      </c>
      <c r="E66" s="22" t="s">
        <v>24</v>
      </c>
      <c r="F66" s="23">
        <v>18102710</v>
      </c>
      <c r="G66" s="23">
        <v>8200000</v>
      </c>
      <c r="H66" s="23">
        <v>4464065</v>
      </c>
      <c r="I66" s="23">
        <v>5438645</v>
      </c>
    </row>
    <row r="67" spans="1:9" s="43" customFormat="1" ht="15.75" thickBot="1" x14ac:dyDescent="0.3">
      <c r="A67" s="40"/>
      <c r="B67" s="41" t="s">
        <v>76</v>
      </c>
      <c r="C67" s="41"/>
      <c r="D67" s="41"/>
      <c r="E67" s="41"/>
      <c r="F67" s="42">
        <f>SUM(F68:F69)</f>
        <v>25996120</v>
      </c>
      <c r="G67" s="42">
        <f t="shared" ref="G67" si="45">SUM(G68:G69)</f>
        <v>17936120</v>
      </c>
      <c r="H67" s="42">
        <f t="shared" ref="H67" si="46">SUM(H68:H69)</f>
        <v>1560000</v>
      </c>
      <c r="I67" s="42">
        <f t="shared" ref="I67" si="47">SUM(I68:I69)</f>
        <v>6500000</v>
      </c>
    </row>
    <row r="68" spans="1:9" ht="30" x14ac:dyDescent="0.25">
      <c r="A68" s="19">
        <v>39</v>
      </c>
      <c r="B68" s="20" t="s">
        <v>75</v>
      </c>
      <c r="C68" s="21" t="s">
        <v>76</v>
      </c>
      <c r="D68" s="21" t="s">
        <v>76</v>
      </c>
      <c r="E68" s="22" t="s">
        <v>24</v>
      </c>
      <c r="F68" s="23">
        <v>12998082</v>
      </c>
      <c r="G68" s="23">
        <v>8968082</v>
      </c>
      <c r="H68" s="23">
        <v>780000</v>
      </c>
      <c r="I68" s="23">
        <v>3250000</v>
      </c>
    </row>
    <row r="69" spans="1:9" ht="30" x14ac:dyDescent="0.25">
      <c r="A69" s="19">
        <v>40</v>
      </c>
      <c r="B69" s="20" t="s">
        <v>77</v>
      </c>
      <c r="C69" s="21" t="s">
        <v>76</v>
      </c>
      <c r="D69" s="21" t="s">
        <v>76</v>
      </c>
      <c r="E69" s="22" t="s">
        <v>24</v>
      </c>
      <c r="F69" s="23">
        <v>12998038</v>
      </c>
      <c r="G69" s="23">
        <v>8968038</v>
      </c>
      <c r="H69" s="23">
        <v>780000</v>
      </c>
      <c r="I69" s="23">
        <v>3250000</v>
      </c>
    </row>
  </sheetData>
  <autoFilter ref="A7:I69" xr:uid="{E5F9C53E-D6DC-43B7-B150-924B970DE164}"/>
  <mergeCells count="9">
    <mergeCell ref="G5:I5"/>
    <mergeCell ref="A1:I1"/>
    <mergeCell ref="A2:I2"/>
    <mergeCell ref="A4:A5"/>
    <mergeCell ref="B4:B6"/>
    <mergeCell ref="C4:D6"/>
    <mergeCell ref="E4:E6"/>
    <mergeCell ref="F4:I4"/>
    <mergeCell ref="F5:F6"/>
  </mergeCells>
  <conditionalFormatting sqref="A7:A9">
    <cfRule type="duplicateValues" dxfId="41" priority="43"/>
  </conditionalFormatting>
  <conditionalFormatting sqref="A11">
    <cfRule type="duplicateValues" dxfId="40" priority="44"/>
  </conditionalFormatting>
  <conditionalFormatting sqref="A16">
    <cfRule type="duplicateValues" dxfId="39" priority="45"/>
  </conditionalFormatting>
  <conditionalFormatting sqref="A21">
    <cfRule type="duplicateValues" dxfId="38" priority="46"/>
  </conditionalFormatting>
  <conditionalFormatting sqref="A25">
    <cfRule type="duplicateValues" dxfId="37" priority="47"/>
  </conditionalFormatting>
  <conditionalFormatting sqref="A29">
    <cfRule type="duplicateValues" dxfId="36" priority="48"/>
  </conditionalFormatting>
  <conditionalFormatting sqref="A31">
    <cfRule type="duplicateValues" dxfId="35" priority="49"/>
  </conditionalFormatting>
  <conditionalFormatting sqref="A34">
    <cfRule type="duplicateValues" dxfId="34" priority="50"/>
  </conditionalFormatting>
  <conditionalFormatting sqref="A36">
    <cfRule type="duplicateValues" dxfId="33" priority="51"/>
  </conditionalFormatting>
  <conditionalFormatting sqref="A39">
    <cfRule type="duplicateValues" dxfId="32" priority="52"/>
  </conditionalFormatting>
  <conditionalFormatting sqref="A41">
    <cfRule type="duplicateValues" dxfId="31" priority="53"/>
  </conditionalFormatting>
  <conditionalFormatting sqref="A44">
    <cfRule type="duplicateValues" dxfId="30" priority="54"/>
  </conditionalFormatting>
  <conditionalFormatting sqref="A46">
    <cfRule type="duplicateValues" dxfId="29" priority="55"/>
  </conditionalFormatting>
  <conditionalFormatting sqref="A49">
    <cfRule type="duplicateValues" dxfId="28" priority="56"/>
  </conditionalFormatting>
  <conditionalFormatting sqref="A51">
    <cfRule type="duplicateValues" dxfId="27" priority="57"/>
  </conditionalFormatting>
  <conditionalFormatting sqref="A53">
    <cfRule type="duplicateValues" dxfId="26" priority="58"/>
  </conditionalFormatting>
  <conditionalFormatting sqref="A55">
    <cfRule type="duplicateValues" dxfId="25" priority="59"/>
  </conditionalFormatting>
  <conditionalFormatting sqref="A57">
    <cfRule type="duplicateValues" dxfId="24" priority="60"/>
  </conditionalFormatting>
  <conditionalFormatting sqref="A61">
    <cfRule type="duplicateValues" dxfId="23" priority="61"/>
  </conditionalFormatting>
  <conditionalFormatting sqref="A64">
    <cfRule type="duplicateValues" dxfId="22" priority="62"/>
  </conditionalFormatting>
  <conditionalFormatting sqref="A67">
    <cfRule type="duplicateValues" dxfId="21" priority="63"/>
  </conditionalFormatting>
  <conditionalFormatting sqref="B4:B9">
    <cfRule type="duplicateValues" dxfId="20" priority="42"/>
  </conditionalFormatting>
  <conditionalFormatting sqref="B11">
    <cfRule type="duplicateValues" dxfId="19" priority="40"/>
  </conditionalFormatting>
  <conditionalFormatting sqref="B16">
    <cfRule type="duplicateValues" dxfId="18" priority="38"/>
  </conditionalFormatting>
  <conditionalFormatting sqref="B21">
    <cfRule type="duplicateValues" dxfId="17" priority="36"/>
  </conditionalFormatting>
  <conditionalFormatting sqref="B25">
    <cfRule type="duplicateValues" dxfId="16" priority="34"/>
  </conditionalFormatting>
  <conditionalFormatting sqref="B29">
    <cfRule type="duplicateValues" dxfId="15" priority="32"/>
  </conditionalFormatting>
  <conditionalFormatting sqref="B31">
    <cfRule type="duplicateValues" dxfId="14" priority="30"/>
  </conditionalFormatting>
  <conditionalFormatting sqref="B34">
    <cfRule type="duplicateValues" dxfId="13" priority="28"/>
  </conditionalFormatting>
  <conditionalFormatting sqref="B36">
    <cfRule type="duplicateValues" dxfId="12" priority="26"/>
  </conditionalFormatting>
  <conditionalFormatting sqref="B39">
    <cfRule type="duplicateValues" dxfId="11" priority="24"/>
  </conditionalFormatting>
  <conditionalFormatting sqref="B41">
    <cfRule type="duplicateValues" dxfId="10" priority="22"/>
  </conditionalFormatting>
  <conditionalFormatting sqref="B44">
    <cfRule type="duplicateValues" dxfId="9" priority="20"/>
  </conditionalFormatting>
  <conditionalFormatting sqref="B46">
    <cfRule type="duplicateValues" dxfId="8" priority="18"/>
  </conditionalFormatting>
  <conditionalFormatting sqref="B49">
    <cfRule type="duplicateValues" dxfId="7" priority="16"/>
  </conditionalFormatting>
  <conditionalFormatting sqref="B51">
    <cfRule type="duplicateValues" dxfId="6" priority="14"/>
  </conditionalFormatting>
  <conditionalFormatting sqref="B53">
    <cfRule type="duplicateValues" dxfId="5" priority="12"/>
  </conditionalFormatting>
  <conditionalFormatting sqref="B55">
    <cfRule type="duplicateValues" dxfId="4" priority="10"/>
  </conditionalFormatting>
  <conditionalFormatting sqref="B57">
    <cfRule type="duplicateValues" dxfId="3" priority="8"/>
  </conditionalFormatting>
  <conditionalFormatting sqref="B61">
    <cfRule type="duplicateValues" dxfId="2" priority="6"/>
  </conditionalFormatting>
  <conditionalFormatting sqref="B64">
    <cfRule type="duplicateValues" dxfId="1" priority="4"/>
  </conditionalFormatting>
  <conditionalFormatting sqref="B67">
    <cfRule type="duplicateValues" dxfId="0" priority="2"/>
  </conditionalFormatting>
  <pageMargins left="0.31496062992125984" right="0.31496062992125984" top="0.15748031496062992" bottom="0.15748031496062992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Победители 2026</vt:lpstr>
      <vt:lpstr>'Победители 2026'!Заголовки_для_печати</vt:lpstr>
      <vt:lpstr>'Победители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Рагимов Арсен Магомедрагимович</dc:creator>
  <cp:lastModifiedBy>Кадиев Расул Кадигаджиевич</cp:lastModifiedBy>
  <dcterms:created xsi:type="dcterms:W3CDTF">2025-11-14T07:42:52Z</dcterms:created>
  <dcterms:modified xsi:type="dcterms:W3CDTF">2025-11-18T07:22:51Z</dcterms:modified>
</cp:coreProperties>
</file>