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sufova\Desktop\Соц политика\6. ТАБЛИЦЫ ПО РМ\РМ за 2026\6. июнь\"/>
    </mc:Choice>
  </mc:AlternateContent>
  <xr:revisionPtr revIDLastSave="0" documentId="13_ncr:1_{A2FFBE3A-18B4-4786-9EBB-9894FBAF3D7A}" xr6:coauthVersionLast="47" xr6:coauthVersionMax="47" xr10:uidLastSave="{00000000-0000-0000-0000-000000000000}"/>
  <bookViews>
    <workbookView xWindow="-120" yWindow="-120" windowWidth="29040" windowHeight="15840" xr2:uid="{FA065339-75B9-430E-AB81-CC814B676C67}"/>
  </bookViews>
  <sheets>
    <sheet name="Форма " sheetId="4" r:id="rId1"/>
  </sheets>
  <definedNames>
    <definedName name="_xlnm.Print_Titles" localSheetId="0">'Форма '!$3:$5</definedName>
    <definedName name="_xlnm.Print_Area" localSheetId="0">'Форма '!$A$1:$O$32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4" l="1"/>
  <c r="E29" i="4"/>
  <c r="D8" i="4" l="1"/>
  <c r="D7" i="4"/>
  <c r="F23" i="4"/>
  <c r="H9" i="4"/>
  <c r="G9" i="4"/>
  <c r="G23" i="4"/>
  <c r="H23" i="4"/>
  <c r="I23" i="4"/>
  <c r="J23" i="4"/>
  <c r="K23" i="4"/>
  <c r="L23" i="4"/>
  <c r="M23" i="4"/>
  <c r="F16" i="4"/>
  <c r="G16" i="4"/>
  <c r="H16" i="4"/>
  <c r="I16" i="4"/>
  <c r="J16" i="4"/>
  <c r="K16" i="4"/>
  <c r="L16" i="4"/>
  <c r="M16" i="4"/>
  <c r="J9" i="4"/>
  <c r="K9" i="4"/>
  <c r="L9" i="4"/>
  <c r="M9" i="4"/>
  <c r="I9" i="4"/>
  <c r="D25" i="4"/>
  <c r="D26" i="4"/>
  <c r="D27" i="4"/>
  <c r="D28" i="4"/>
  <c r="D30" i="4"/>
  <c r="D31" i="4"/>
  <c r="D24" i="4"/>
  <c r="E7" i="4"/>
  <c r="E8" i="4"/>
  <c r="E10" i="4"/>
  <c r="E11" i="4"/>
  <c r="E12" i="4"/>
  <c r="E13" i="4"/>
  <c r="E14" i="4"/>
  <c r="E15" i="4"/>
  <c r="E17" i="4"/>
  <c r="E18" i="4"/>
  <c r="E19" i="4"/>
  <c r="E20" i="4"/>
  <c r="E21" i="4"/>
  <c r="E22" i="4"/>
  <c r="E24" i="4"/>
  <c r="E25" i="4"/>
  <c r="E26" i="4"/>
  <c r="E27" i="4"/>
  <c r="E28" i="4"/>
  <c r="E30" i="4"/>
  <c r="E31" i="4"/>
  <c r="D10" i="4"/>
  <c r="I6" i="4" l="1"/>
  <c r="E16" i="4"/>
  <c r="E9" i="4"/>
  <c r="D12" i="4"/>
  <c r="D13" i="4"/>
  <c r="D11" i="4"/>
  <c r="F9" i="4"/>
  <c r="D16" i="4"/>
  <c r="D23" i="4"/>
  <c r="G6" i="4" l="1"/>
  <c r="E6" i="4" s="1"/>
  <c r="E23" i="4"/>
  <c r="L6" i="4"/>
  <c r="J6" i="4"/>
  <c r="H6" i="4"/>
  <c r="F6" i="4"/>
  <c r="D9" i="4"/>
  <c r="D6" i="4" s="1"/>
  <c r="C6" i="4"/>
</calcChain>
</file>

<file path=xl/sharedStrings.xml><?xml version="1.0" encoding="utf-8"?>
<sst xmlns="http://schemas.openxmlformats.org/spreadsheetml/2006/main" count="101" uniqueCount="90">
  <si>
    <t>Торговля и услуги</t>
  </si>
  <si>
    <t>Строительство</t>
  </si>
  <si>
    <t>Транспорт</t>
  </si>
  <si>
    <t>Туризм</t>
  </si>
  <si>
    <t>Рыбоводство и рыболовство</t>
  </si>
  <si>
    <t>Минздрав РД</t>
  </si>
  <si>
    <t>Здравоохранение</t>
  </si>
  <si>
    <t>Образование</t>
  </si>
  <si>
    <t>Минприроды РД</t>
  </si>
  <si>
    <t>Дагрыба</t>
  </si>
  <si>
    <t>Даглесхоз</t>
  </si>
  <si>
    <t>Минтранс РД</t>
  </si>
  <si>
    <t>Минтуризм РД</t>
  </si>
  <si>
    <t>Минцифры РД</t>
  </si>
  <si>
    <t>Минсельхозпрод РД</t>
  </si>
  <si>
    <t>Минобнауки РД</t>
  </si>
  <si>
    <t>Минкультуры РД</t>
  </si>
  <si>
    <t>Общественное питание</t>
  </si>
  <si>
    <t>Минпромторг РД</t>
  </si>
  <si>
    <t>Минспорт РД</t>
  </si>
  <si>
    <t>Минтруд РД</t>
  </si>
  <si>
    <t>ОКВЭД</t>
  </si>
  <si>
    <t>Обеспечение электроэнергией, паром и газом</t>
  </si>
  <si>
    <t>Минэнерго РД</t>
  </si>
  <si>
    <t>Компьютерное и программное обеспечение</t>
  </si>
  <si>
    <t>Сбор, обработка, утилизация отходов</t>
  </si>
  <si>
    <t>85</t>
  </si>
  <si>
    <t>86</t>
  </si>
  <si>
    <t>02</t>
  </si>
  <si>
    <t>03</t>
  </si>
  <si>
    <t>ВСЕГО</t>
  </si>
  <si>
    <t>обрабатывающая промышленность (непродовольственные товары)</t>
  </si>
  <si>
    <t>45, 46, 47, 95, 96.01, 96.02</t>
  </si>
  <si>
    <t>41, 42, 43, 71</t>
  </si>
  <si>
    <t>36-38</t>
  </si>
  <si>
    <t>Добыча полезных ископаемых</t>
  </si>
  <si>
    <t>08-09</t>
  </si>
  <si>
    <t>49, 50, 52</t>
  </si>
  <si>
    <t>Культура</t>
  </si>
  <si>
    <t>Спорт</t>
  </si>
  <si>
    <t>Социальные услуги  и др.</t>
  </si>
  <si>
    <t>55, 79</t>
  </si>
  <si>
    <t>№ п/п</t>
  </si>
  <si>
    <t>59, 90, 91</t>
  </si>
  <si>
    <t>93.1, 93.2</t>
  </si>
  <si>
    <t>78, 88, 94,  96.03</t>
  </si>
  <si>
    <t>Ответственный 
ОИВ РД</t>
  </si>
  <si>
    <t>3.1.</t>
  </si>
  <si>
    <t>3.2</t>
  </si>
  <si>
    <t>3.3</t>
  </si>
  <si>
    <t>3.4</t>
  </si>
  <si>
    <t>6.1</t>
  </si>
  <si>
    <t>6.2</t>
  </si>
  <si>
    <t>6.3</t>
  </si>
  <si>
    <t>6.4</t>
  </si>
  <si>
    <t>6.5</t>
  </si>
  <si>
    <t>8.1</t>
  </si>
  <si>
    <t>8.2</t>
  </si>
  <si>
    <t>Иные виды деятельности</t>
  </si>
  <si>
    <t>Минстрой Дагестана</t>
  </si>
  <si>
    <t>Агенство культурного наследия</t>
  </si>
  <si>
    <t>Комитет по виноградарству и алкогольному регулированию РД</t>
  </si>
  <si>
    <t>10-33</t>
  </si>
  <si>
    <t>4</t>
  </si>
  <si>
    <t>Лесоводство и лесозаготовки</t>
  </si>
  <si>
    <t>1 квартал</t>
  </si>
  <si>
    <t>2 квартал</t>
  </si>
  <si>
    <t>3 квартал</t>
  </si>
  <si>
    <t>4 квартал</t>
  </si>
  <si>
    <t>Приложение № 1</t>
  </si>
  <si>
    <t>00</t>
  </si>
  <si>
    <t xml:space="preserve">Сельское хозяйство </t>
  </si>
  <si>
    <t>8.3</t>
  </si>
  <si>
    <t>8.4</t>
  </si>
  <si>
    <t>8.5</t>
  </si>
  <si>
    <t xml:space="preserve"> 01.21.</t>
  </si>
  <si>
    <t>Дагпредпринимательство</t>
  </si>
  <si>
    <r>
      <t>Наименование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отрасли</t>
    </r>
  </si>
  <si>
    <r>
      <t xml:space="preserve">Промышленность </t>
    </r>
    <r>
      <rPr>
        <i/>
        <sz val="15"/>
        <rFont val="Times New Roman"/>
        <family val="1"/>
        <charset val="204"/>
      </rPr>
      <t>в том числе:</t>
    </r>
  </si>
  <si>
    <r>
      <t xml:space="preserve">Социальная сфера </t>
    </r>
    <r>
      <rPr>
        <i/>
        <sz val="15"/>
        <rFont val="Times New Roman"/>
        <family val="1"/>
        <charset val="204"/>
      </rPr>
      <t>в том числе</t>
    </r>
    <r>
      <rPr>
        <b/>
        <sz val="15"/>
        <rFont val="Times New Roman"/>
        <family val="1"/>
        <charset val="204"/>
      </rPr>
      <t>:</t>
    </r>
  </si>
  <si>
    <r>
      <t xml:space="preserve">Прочие </t>
    </r>
    <r>
      <rPr>
        <i/>
        <sz val="15"/>
        <rFont val="Times New Roman"/>
        <family val="1"/>
        <charset val="204"/>
      </rPr>
      <t>в том числе:</t>
    </r>
  </si>
  <si>
    <t>Всего в "Д.К."</t>
  </si>
  <si>
    <t>План от ОИВ</t>
  </si>
  <si>
    <t>План</t>
  </si>
  <si>
    <t>Факт</t>
  </si>
  <si>
    <t>8.6</t>
  </si>
  <si>
    <t xml:space="preserve"> Охота, отлов и отстрел диких животных, включая предоставление услуг в этих областях</t>
  </si>
  <si>
    <t>01.70</t>
  </si>
  <si>
    <t>61, 62, 63</t>
  </si>
  <si>
    <t xml:space="preserve">План и факт создания новых рабочих мест в отраслях экономики Республики Дагестан за 1 полугодие   2026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</si>
</sst>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sz val="1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49" fontId="3" fillId="2" borderId="8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49" fontId="20" fillId="2" borderId="3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0" xfId="0" applyFont="1" applyFill="1"/>
    <xf numFmtId="49" fontId="7" fillId="2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 indent="1"/>
    </xf>
    <xf numFmtId="49" fontId="3" fillId="2" borderId="4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/>
    <xf numFmtId="0" fontId="9" fillId="2" borderId="1" xfId="0" applyFont="1" applyFill="1" applyBorder="1" applyAlignment="1">
      <alignment horizontal="left" vertical="center" indent="1"/>
    </xf>
    <xf numFmtId="49" fontId="11" fillId="2" borderId="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 indent="1"/>
    </xf>
    <xf numFmtId="3" fontId="16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 indent="1"/>
    </xf>
    <xf numFmtId="0" fontId="18" fillId="2" borderId="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 indent="1"/>
    </xf>
    <xf numFmtId="17" fontId="3" fillId="2" borderId="1" xfId="0" applyNumberFormat="1" applyFont="1" applyFill="1" applyBorder="1" applyAlignment="1">
      <alignment horizontal="center" vertical="center"/>
    </xf>
    <xf numFmtId="17" fontId="3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0" fontId="6" fillId="2" borderId="0" xfId="0" applyFont="1" applyFill="1" applyAlignment="1">
      <alignment horizont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874EB8EC-E6EB-4400-BB4B-B13CB9BEFAED}"/>
  </cellStyles>
  <dxfs count="0"/>
  <tableStyles count="0" defaultTableStyle="TableStyleMedium2" defaultPivotStyle="PivotStyleLight16"/>
  <colors>
    <mruColors>
      <color rgb="FFF8F8F8"/>
      <color rgb="FFD0FB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D975-C244-4169-BBF6-7FB09FDCACCE}">
  <dimension ref="A1:R33"/>
  <sheetViews>
    <sheetView tabSelected="1" view="pageBreakPreview" topLeftCell="A13" zoomScale="115" zoomScaleNormal="100" zoomScaleSheetLayoutView="115" workbookViewId="0">
      <selection activeCell="A2" sqref="A2:O2"/>
    </sheetView>
  </sheetViews>
  <sheetFormatPr defaultRowHeight="18.75" x14ac:dyDescent="0.25"/>
  <cols>
    <col min="1" max="1" width="6.85546875" style="6" customWidth="1"/>
    <col min="2" max="2" width="46.28515625" style="6" customWidth="1"/>
    <col min="3" max="3" width="15.140625" style="7" customWidth="1"/>
    <col min="4" max="5" width="11.7109375" style="7" customWidth="1"/>
    <col min="6" max="6" width="10.7109375" style="7" customWidth="1"/>
    <col min="7" max="7" width="10.7109375" style="17" customWidth="1"/>
    <col min="8" max="11" width="10.7109375" style="7" customWidth="1"/>
    <col min="12" max="13" width="10.7109375" style="8" customWidth="1"/>
    <col min="14" max="14" width="26" style="6" customWidth="1"/>
    <col min="15" max="15" width="32.28515625" style="7" customWidth="1"/>
    <col min="16" max="16384" width="9.140625" style="6"/>
  </cols>
  <sheetData>
    <row r="1" spans="1:18" x14ac:dyDescent="0.25">
      <c r="O1" s="8" t="s">
        <v>69</v>
      </c>
    </row>
    <row r="2" spans="1:18" ht="39.75" customHeight="1" x14ac:dyDescent="0.3">
      <c r="A2" s="44" t="s">
        <v>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1:18" s="10" customFormat="1" ht="24" customHeight="1" x14ac:dyDescent="0.25">
      <c r="A3" s="45" t="s">
        <v>42</v>
      </c>
      <c r="B3" s="46" t="s">
        <v>77</v>
      </c>
      <c r="C3" s="46" t="s">
        <v>81</v>
      </c>
      <c r="D3" s="46" t="s">
        <v>82</v>
      </c>
      <c r="E3" s="47" t="s">
        <v>84</v>
      </c>
      <c r="F3" s="46" t="s">
        <v>65</v>
      </c>
      <c r="G3" s="46"/>
      <c r="H3" s="46" t="s">
        <v>66</v>
      </c>
      <c r="I3" s="46"/>
      <c r="J3" s="46" t="s">
        <v>67</v>
      </c>
      <c r="K3" s="46"/>
      <c r="L3" s="46" t="s">
        <v>68</v>
      </c>
      <c r="M3" s="46"/>
      <c r="N3" s="46" t="s">
        <v>46</v>
      </c>
      <c r="O3" s="46" t="s">
        <v>21</v>
      </c>
    </row>
    <row r="4" spans="1:18" s="12" customFormat="1" ht="42" customHeight="1" x14ac:dyDescent="0.25">
      <c r="A4" s="45"/>
      <c r="B4" s="46"/>
      <c r="C4" s="46"/>
      <c r="D4" s="46"/>
      <c r="E4" s="48"/>
      <c r="F4" s="11" t="s">
        <v>83</v>
      </c>
      <c r="G4" s="9" t="s">
        <v>84</v>
      </c>
      <c r="H4" s="9" t="s">
        <v>83</v>
      </c>
      <c r="I4" s="9" t="s">
        <v>84</v>
      </c>
      <c r="J4" s="9" t="s">
        <v>83</v>
      </c>
      <c r="K4" s="9" t="s">
        <v>84</v>
      </c>
      <c r="L4" s="9" t="s">
        <v>83</v>
      </c>
      <c r="M4" s="9" t="s">
        <v>84</v>
      </c>
      <c r="N4" s="46"/>
      <c r="O4" s="46"/>
    </row>
    <row r="5" spans="1:18" ht="19.5" x14ac:dyDescent="0.25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</row>
    <row r="6" spans="1:18" s="22" customFormat="1" ht="49.5" customHeight="1" x14ac:dyDescent="0.3">
      <c r="A6" s="19"/>
      <c r="B6" s="20" t="s">
        <v>30</v>
      </c>
      <c r="C6" s="18">
        <f>C7+C8+C9+C14+C15+C16+C22+C23</f>
        <v>13854</v>
      </c>
      <c r="D6" s="18">
        <f>D7+D8+D9+D14+D15+D16+D22+D23</f>
        <v>13380</v>
      </c>
      <c r="E6" s="18">
        <f>G6+I6+K6+M6</f>
        <v>7184</v>
      </c>
      <c r="F6" s="18">
        <f t="shared" ref="F6:L6" si="0">F7+F8+F9+F14+F15+F16+F22+F23</f>
        <v>2431</v>
      </c>
      <c r="G6" s="18">
        <f t="shared" si="0"/>
        <v>3009</v>
      </c>
      <c r="H6" s="18">
        <f t="shared" si="0"/>
        <v>3029</v>
      </c>
      <c r="I6" s="18">
        <f>I7+I8+I9+I14+I15+I16+I22+I23</f>
        <v>4175</v>
      </c>
      <c r="J6" s="18">
        <f t="shared" si="0"/>
        <v>3867</v>
      </c>
      <c r="K6" s="18"/>
      <c r="L6" s="18">
        <f t="shared" si="0"/>
        <v>4053</v>
      </c>
      <c r="M6" s="18"/>
      <c r="N6" s="20"/>
      <c r="O6" s="21"/>
    </row>
    <row r="7" spans="1:18" ht="34.5" customHeight="1" x14ac:dyDescent="0.25">
      <c r="A7" s="23">
        <v>1</v>
      </c>
      <c r="B7" s="24" t="s">
        <v>0</v>
      </c>
      <c r="C7" s="5">
        <v>5113</v>
      </c>
      <c r="D7" s="5">
        <f>F7+H7+J7+L7</f>
        <v>5113</v>
      </c>
      <c r="E7" s="5">
        <f t="shared" ref="E7:E31" si="1">G7+I7+K7+M7</f>
        <v>3395</v>
      </c>
      <c r="F7" s="9">
        <v>1100</v>
      </c>
      <c r="G7" s="9">
        <v>1246</v>
      </c>
      <c r="H7" s="9">
        <v>1250</v>
      </c>
      <c r="I7" s="9">
        <v>2149</v>
      </c>
      <c r="J7" s="9">
        <v>1350</v>
      </c>
      <c r="K7" s="9"/>
      <c r="L7" s="5">
        <v>1413</v>
      </c>
      <c r="M7" s="5"/>
      <c r="N7" s="2" t="s">
        <v>18</v>
      </c>
      <c r="O7" s="25" t="s">
        <v>32</v>
      </c>
    </row>
    <row r="8" spans="1:18" ht="34.5" customHeight="1" x14ac:dyDescent="0.25">
      <c r="A8" s="23">
        <v>2</v>
      </c>
      <c r="B8" s="24" t="s">
        <v>1</v>
      </c>
      <c r="C8" s="5">
        <v>2829</v>
      </c>
      <c r="D8" s="5">
        <f>F8+H8+J8+L8</f>
        <v>2829</v>
      </c>
      <c r="E8" s="5">
        <f t="shared" si="1"/>
        <v>492</v>
      </c>
      <c r="F8" s="9">
        <v>275</v>
      </c>
      <c r="G8" s="9">
        <v>242</v>
      </c>
      <c r="H8" s="9">
        <v>550</v>
      </c>
      <c r="I8" s="9">
        <v>250</v>
      </c>
      <c r="J8" s="9">
        <v>855</v>
      </c>
      <c r="K8" s="9"/>
      <c r="L8" s="5">
        <v>1149</v>
      </c>
      <c r="M8" s="5"/>
      <c r="N8" s="2" t="s">
        <v>59</v>
      </c>
      <c r="O8" s="25" t="s">
        <v>33</v>
      </c>
      <c r="R8" s="26"/>
    </row>
    <row r="9" spans="1:18" ht="34.5" customHeight="1" x14ac:dyDescent="0.25">
      <c r="A9" s="23">
        <v>3</v>
      </c>
      <c r="B9" s="27" t="s">
        <v>78</v>
      </c>
      <c r="C9" s="5">
        <v>586</v>
      </c>
      <c r="D9" s="11">
        <f>SUM(D10:D13)</f>
        <v>649</v>
      </c>
      <c r="E9" s="5">
        <f t="shared" si="1"/>
        <v>252</v>
      </c>
      <c r="F9" s="11">
        <f t="shared" ref="F9:M9" si="2">SUM(F10:F13)</f>
        <v>148</v>
      </c>
      <c r="G9" s="11">
        <f t="shared" si="2"/>
        <v>88</v>
      </c>
      <c r="H9" s="11">
        <f t="shared" si="2"/>
        <v>171</v>
      </c>
      <c r="I9" s="11">
        <f t="shared" si="2"/>
        <v>164</v>
      </c>
      <c r="J9" s="11">
        <f t="shared" si="2"/>
        <v>185</v>
      </c>
      <c r="K9" s="11">
        <f t="shared" si="2"/>
        <v>0</v>
      </c>
      <c r="L9" s="11">
        <f t="shared" si="2"/>
        <v>145</v>
      </c>
      <c r="M9" s="11">
        <f t="shared" si="2"/>
        <v>0</v>
      </c>
      <c r="N9" s="2"/>
      <c r="O9" s="25"/>
    </row>
    <row r="10" spans="1:18" ht="29.25" customHeight="1" x14ac:dyDescent="0.25">
      <c r="A10" s="28" t="s">
        <v>47</v>
      </c>
      <c r="B10" s="29" t="s">
        <v>31</v>
      </c>
      <c r="C10" s="30"/>
      <c r="D10" s="2">
        <f>F10+H10+J10+L10</f>
        <v>345</v>
      </c>
      <c r="E10" s="5">
        <f t="shared" si="1"/>
        <v>207</v>
      </c>
      <c r="F10" s="4">
        <v>85</v>
      </c>
      <c r="G10" s="4">
        <v>86</v>
      </c>
      <c r="H10" s="4">
        <v>93</v>
      </c>
      <c r="I10" s="4">
        <v>121</v>
      </c>
      <c r="J10" s="4">
        <v>102</v>
      </c>
      <c r="K10" s="4"/>
      <c r="L10" s="2">
        <v>65</v>
      </c>
      <c r="M10" s="2"/>
      <c r="N10" s="4" t="s">
        <v>18</v>
      </c>
      <c r="O10" s="25" t="s">
        <v>62</v>
      </c>
    </row>
    <row r="11" spans="1:18" ht="29.25" customHeight="1" x14ac:dyDescent="0.25">
      <c r="A11" s="28" t="s">
        <v>48</v>
      </c>
      <c r="B11" s="29" t="s">
        <v>22</v>
      </c>
      <c r="C11" s="2"/>
      <c r="D11" s="2">
        <f>F11+H11+J11+L11</f>
        <v>180</v>
      </c>
      <c r="E11" s="5">
        <f t="shared" si="1"/>
        <v>43</v>
      </c>
      <c r="F11" s="15">
        <v>45</v>
      </c>
      <c r="G11" s="49">
        <v>0</v>
      </c>
      <c r="H11" s="15">
        <v>45</v>
      </c>
      <c r="I11" s="15">
        <v>43</v>
      </c>
      <c r="J11" s="15">
        <v>45</v>
      </c>
      <c r="K11" s="15"/>
      <c r="L11" s="16">
        <v>45</v>
      </c>
      <c r="M11" s="16"/>
      <c r="N11" s="1" t="s">
        <v>23</v>
      </c>
      <c r="O11" s="31">
        <v>35</v>
      </c>
    </row>
    <row r="12" spans="1:18" ht="29.25" customHeight="1" x14ac:dyDescent="0.25">
      <c r="A12" s="28" t="s">
        <v>49</v>
      </c>
      <c r="B12" s="29" t="s">
        <v>25</v>
      </c>
      <c r="C12" s="4"/>
      <c r="D12" s="2">
        <f>F12+H12+J12+L12</f>
        <v>112</v>
      </c>
      <c r="E12" s="5">
        <f t="shared" si="1"/>
        <v>0</v>
      </c>
      <c r="F12" s="4">
        <v>15</v>
      </c>
      <c r="G12" s="4">
        <v>0</v>
      </c>
      <c r="H12" s="4">
        <v>30</v>
      </c>
      <c r="I12" s="4">
        <v>0</v>
      </c>
      <c r="J12" s="4">
        <v>35</v>
      </c>
      <c r="K12" s="4"/>
      <c r="L12" s="2">
        <v>32</v>
      </c>
      <c r="M12" s="2"/>
      <c r="N12" s="1" t="s">
        <v>8</v>
      </c>
      <c r="O12" s="31" t="s">
        <v>34</v>
      </c>
    </row>
    <row r="13" spans="1:18" ht="29.25" customHeight="1" x14ac:dyDescent="0.25">
      <c r="A13" s="28" t="s">
        <v>50</v>
      </c>
      <c r="B13" s="29" t="s">
        <v>35</v>
      </c>
      <c r="C13" s="4"/>
      <c r="D13" s="2">
        <f>F13+H13+J13+L13</f>
        <v>12</v>
      </c>
      <c r="E13" s="5">
        <f t="shared" si="1"/>
        <v>2</v>
      </c>
      <c r="F13" s="4">
        <v>3</v>
      </c>
      <c r="G13" s="4">
        <v>2</v>
      </c>
      <c r="H13" s="4">
        <v>3</v>
      </c>
      <c r="I13" s="4">
        <v>0</v>
      </c>
      <c r="J13" s="4">
        <v>3</v>
      </c>
      <c r="K13" s="4"/>
      <c r="L13" s="2">
        <v>3</v>
      </c>
      <c r="M13" s="2"/>
      <c r="N13" s="1" t="s">
        <v>8</v>
      </c>
      <c r="O13" s="25" t="s">
        <v>36</v>
      </c>
    </row>
    <row r="14" spans="1:18" ht="29.25" customHeight="1" x14ac:dyDescent="0.25">
      <c r="A14" s="32" t="s">
        <v>63</v>
      </c>
      <c r="B14" s="24" t="s">
        <v>71</v>
      </c>
      <c r="C14" s="5">
        <v>1200</v>
      </c>
      <c r="D14" s="5">
        <v>1200</v>
      </c>
      <c r="E14" s="5">
        <f t="shared" si="1"/>
        <v>697</v>
      </c>
      <c r="F14" s="9">
        <v>300</v>
      </c>
      <c r="G14" s="9">
        <v>488</v>
      </c>
      <c r="H14" s="9">
        <v>300</v>
      </c>
      <c r="I14" s="9">
        <v>209</v>
      </c>
      <c r="J14" s="9">
        <v>500</v>
      </c>
      <c r="K14" s="9"/>
      <c r="L14" s="5">
        <v>100</v>
      </c>
      <c r="M14" s="5"/>
      <c r="N14" s="2" t="s">
        <v>14</v>
      </c>
      <c r="O14" s="25" t="s">
        <v>70</v>
      </c>
    </row>
    <row r="15" spans="1:18" ht="27.75" customHeight="1" x14ac:dyDescent="0.25">
      <c r="A15" s="23">
        <v>5</v>
      </c>
      <c r="B15" s="24" t="s">
        <v>2</v>
      </c>
      <c r="C15" s="5">
        <v>1217</v>
      </c>
      <c r="D15" s="5">
        <v>1217</v>
      </c>
      <c r="E15" s="5">
        <f t="shared" si="1"/>
        <v>1045</v>
      </c>
      <c r="F15" s="9">
        <v>317</v>
      </c>
      <c r="G15" s="9">
        <v>383</v>
      </c>
      <c r="H15" s="9">
        <v>300</v>
      </c>
      <c r="I15" s="9">
        <v>662</v>
      </c>
      <c r="J15" s="9">
        <v>350</v>
      </c>
      <c r="K15" s="9"/>
      <c r="L15" s="5">
        <v>250</v>
      </c>
      <c r="M15" s="5"/>
      <c r="N15" s="2" t="s">
        <v>11</v>
      </c>
      <c r="O15" s="25" t="s">
        <v>37</v>
      </c>
    </row>
    <row r="16" spans="1:18" ht="25.5" customHeight="1" x14ac:dyDescent="0.25">
      <c r="A16" s="23">
        <v>6</v>
      </c>
      <c r="B16" s="27" t="s">
        <v>79</v>
      </c>
      <c r="C16" s="5">
        <v>477</v>
      </c>
      <c r="D16" s="5">
        <f>SUM(D17:D21)</f>
        <v>140</v>
      </c>
      <c r="E16" s="5">
        <f t="shared" si="1"/>
        <v>205</v>
      </c>
      <c r="F16" s="5">
        <f t="shared" ref="F16:M16" si="3">SUM(F17:F21)</f>
        <v>55</v>
      </c>
      <c r="G16" s="5">
        <f t="shared" si="3"/>
        <v>106</v>
      </c>
      <c r="H16" s="5">
        <f t="shared" si="3"/>
        <v>0</v>
      </c>
      <c r="I16" s="5">
        <f t="shared" si="3"/>
        <v>99</v>
      </c>
      <c r="J16" s="5">
        <f t="shared" si="3"/>
        <v>62</v>
      </c>
      <c r="K16" s="5">
        <f t="shared" si="3"/>
        <v>0</v>
      </c>
      <c r="L16" s="5">
        <f t="shared" si="3"/>
        <v>23</v>
      </c>
      <c r="M16" s="5">
        <f t="shared" si="3"/>
        <v>0</v>
      </c>
      <c r="N16" s="2"/>
      <c r="O16" s="25"/>
    </row>
    <row r="17" spans="1:15" ht="25.5" customHeight="1" x14ac:dyDescent="0.25">
      <c r="A17" s="28" t="s">
        <v>51</v>
      </c>
      <c r="B17" s="29" t="s">
        <v>6</v>
      </c>
      <c r="C17" s="2"/>
      <c r="D17" s="2">
        <v>22</v>
      </c>
      <c r="E17" s="5">
        <f t="shared" si="1"/>
        <v>131</v>
      </c>
      <c r="F17" s="2">
        <v>0</v>
      </c>
      <c r="G17" s="2">
        <v>48</v>
      </c>
      <c r="H17" s="2">
        <v>0</v>
      </c>
      <c r="I17" s="2">
        <v>83</v>
      </c>
      <c r="J17" s="2">
        <v>0</v>
      </c>
      <c r="K17" s="2"/>
      <c r="L17" s="2">
        <v>22</v>
      </c>
      <c r="M17" s="2"/>
      <c r="N17" s="3" t="s">
        <v>5</v>
      </c>
      <c r="O17" s="31" t="s">
        <v>27</v>
      </c>
    </row>
    <row r="18" spans="1:15" ht="25.5" customHeight="1" x14ac:dyDescent="0.25">
      <c r="A18" s="28" t="s">
        <v>52</v>
      </c>
      <c r="B18" s="29" t="s">
        <v>7</v>
      </c>
      <c r="C18" s="2"/>
      <c r="D18" s="2">
        <v>113</v>
      </c>
      <c r="E18" s="5">
        <f t="shared" si="1"/>
        <v>55</v>
      </c>
      <c r="F18" s="4">
        <v>52</v>
      </c>
      <c r="G18" s="4">
        <v>55</v>
      </c>
      <c r="H18" s="4">
        <v>0</v>
      </c>
      <c r="I18" s="4">
        <v>0</v>
      </c>
      <c r="J18" s="4">
        <v>61</v>
      </c>
      <c r="K18" s="4"/>
      <c r="L18" s="3">
        <v>0</v>
      </c>
      <c r="M18" s="3"/>
      <c r="N18" s="4" t="s">
        <v>15</v>
      </c>
      <c r="O18" s="31" t="s">
        <v>26</v>
      </c>
    </row>
    <row r="19" spans="1:15" ht="25.5" customHeight="1" x14ac:dyDescent="0.25">
      <c r="A19" s="28" t="s">
        <v>53</v>
      </c>
      <c r="B19" s="29" t="s">
        <v>38</v>
      </c>
      <c r="C19" s="2"/>
      <c r="D19" s="2">
        <v>0</v>
      </c>
      <c r="E19" s="5">
        <f t="shared" si="1"/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/>
      <c r="L19" s="4">
        <v>0</v>
      </c>
      <c r="M19" s="4"/>
      <c r="N19" s="4" t="s">
        <v>16</v>
      </c>
      <c r="O19" s="31" t="s">
        <v>43</v>
      </c>
    </row>
    <row r="20" spans="1:15" ht="25.5" customHeight="1" x14ac:dyDescent="0.25">
      <c r="A20" s="28" t="s">
        <v>54</v>
      </c>
      <c r="B20" s="29" t="s">
        <v>39</v>
      </c>
      <c r="C20" s="2"/>
      <c r="D20" s="2">
        <v>0</v>
      </c>
      <c r="E20" s="5">
        <f t="shared" si="1"/>
        <v>16</v>
      </c>
      <c r="F20" s="4">
        <v>0</v>
      </c>
      <c r="G20" s="4">
        <v>0</v>
      </c>
      <c r="H20" s="4">
        <v>0</v>
      </c>
      <c r="I20" s="4">
        <v>16</v>
      </c>
      <c r="J20" s="4">
        <v>0</v>
      </c>
      <c r="K20" s="4"/>
      <c r="L20" s="3">
        <v>0</v>
      </c>
      <c r="M20" s="3"/>
      <c r="N20" s="4" t="s">
        <v>19</v>
      </c>
      <c r="O20" s="31" t="s">
        <v>44</v>
      </c>
    </row>
    <row r="21" spans="1:15" ht="25.5" customHeight="1" x14ac:dyDescent="0.25">
      <c r="A21" s="28" t="s">
        <v>55</v>
      </c>
      <c r="B21" s="29" t="s">
        <v>40</v>
      </c>
      <c r="C21" s="2"/>
      <c r="D21" s="2">
        <v>5</v>
      </c>
      <c r="E21" s="5">
        <f t="shared" si="1"/>
        <v>3</v>
      </c>
      <c r="F21" s="4">
        <v>3</v>
      </c>
      <c r="G21" s="4">
        <v>3</v>
      </c>
      <c r="H21" s="4">
        <v>0</v>
      </c>
      <c r="I21" s="4">
        <v>0</v>
      </c>
      <c r="J21" s="4">
        <v>1</v>
      </c>
      <c r="K21" s="4"/>
      <c r="L21" s="4">
        <v>1</v>
      </c>
      <c r="M21" s="4"/>
      <c r="N21" s="4" t="s">
        <v>20</v>
      </c>
      <c r="O21" s="31" t="s">
        <v>45</v>
      </c>
    </row>
    <row r="22" spans="1:15" ht="30.75" customHeight="1" x14ac:dyDescent="0.25">
      <c r="A22" s="23">
        <v>7</v>
      </c>
      <c r="B22" s="24" t="s">
        <v>3</v>
      </c>
      <c r="C22" s="5">
        <v>252</v>
      </c>
      <c r="D22" s="5">
        <v>252</v>
      </c>
      <c r="E22" s="5">
        <f t="shared" si="1"/>
        <v>62</v>
      </c>
      <c r="F22" s="9">
        <v>4</v>
      </c>
      <c r="G22" s="9">
        <v>4</v>
      </c>
      <c r="H22" s="9">
        <v>62</v>
      </c>
      <c r="I22" s="9">
        <v>58</v>
      </c>
      <c r="J22" s="9">
        <v>81</v>
      </c>
      <c r="K22" s="9"/>
      <c r="L22" s="9">
        <v>105</v>
      </c>
      <c r="M22" s="9"/>
      <c r="N22" s="2" t="s">
        <v>12</v>
      </c>
      <c r="O22" s="25" t="s">
        <v>41</v>
      </c>
    </row>
    <row r="23" spans="1:15" ht="31.5" customHeight="1" x14ac:dyDescent="0.25">
      <c r="A23" s="23">
        <v>8</v>
      </c>
      <c r="B23" s="27" t="s">
        <v>80</v>
      </c>
      <c r="C23" s="5">
        <v>2180</v>
      </c>
      <c r="D23" s="5">
        <f>SUM(D24:D31)</f>
        <v>1980</v>
      </c>
      <c r="E23" s="5">
        <f t="shared" si="1"/>
        <v>1036</v>
      </c>
      <c r="F23" s="5">
        <f t="shared" ref="F23:M23" si="4">SUM(F24:F31)</f>
        <v>232</v>
      </c>
      <c r="G23" s="5">
        <f t="shared" si="4"/>
        <v>452</v>
      </c>
      <c r="H23" s="5">
        <f t="shared" si="4"/>
        <v>396</v>
      </c>
      <c r="I23" s="5">
        <f t="shared" si="4"/>
        <v>584</v>
      </c>
      <c r="J23" s="5">
        <f t="shared" si="4"/>
        <v>484</v>
      </c>
      <c r="K23" s="5">
        <f t="shared" si="4"/>
        <v>0</v>
      </c>
      <c r="L23" s="5">
        <f t="shared" si="4"/>
        <v>868</v>
      </c>
      <c r="M23" s="5">
        <f t="shared" si="4"/>
        <v>0</v>
      </c>
      <c r="N23" s="2"/>
      <c r="O23" s="25"/>
    </row>
    <row r="24" spans="1:15" ht="27.75" customHeight="1" x14ac:dyDescent="0.25">
      <c r="A24" s="33" t="s">
        <v>56</v>
      </c>
      <c r="B24" s="29" t="s">
        <v>17</v>
      </c>
      <c r="C24" s="5"/>
      <c r="D24" s="5">
        <f>F24+H24+J24+L24</f>
        <v>250</v>
      </c>
      <c r="E24" s="5">
        <f t="shared" si="1"/>
        <v>503</v>
      </c>
      <c r="F24" s="4">
        <v>42</v>
      </c>
      <c r="G24" s="4">
        <v>235</v>
      </c>
      <c r="H24" s="4">
        <v>55</v>
      </c>
      <c r="I24" s="4">
        <v>268</v>
      </c>
      <c r="J24" s="4">
        <v>63</v>
      </c>
      <c r="K24" s="4"/>
      <c r="L24" s="3">
        <v>90</v>
      </c>
      <c r="M24" s="3"/>
      <c r="N24" s="3" t="s">
        <v>18</v>
      </c>
      <c r="O24" s="31">
        <v>56</v>
      </c>
    </row>
    <row r="25" spans="1:15" ht="27.75" customHeight="1" x14ac:dyDescent="0.25">
      <c r="A25" s="33" t="s">
        <v>57</v>
      </c>
      <c r="B25" s="29" t="s">
        <v>24</v>
      </c>
      <c r="C25" s="34"/>
      <c r="D25" s="5">
        <f t="shared" ref="D25:D31" si="5">F25+H25+J25+L25</f>
        <v>500</v>
      </c>
      <c r="E25" s="5">
        <f t="shared" si="1"/>
        <v>142</v>
      </c>
      <c r="F25" s="4">
        <v>0</v>
      </c>
      <c r="G25" s="4">
        <v>11</v>
      </c>
      <c r="H25" s="4">
        <v>0</v>
      </c>
      <c r="I25" s="4">
        <v>131</v>
      </c>
      <c r="J25" s="4">
        <v>0</v>
      </c>
      <c r="K25" s="4"/>
      <c r="L25" s="4">
        <v>500</v>
      </c>
      <c r="M25" s="4"/>
      <c r="N25" s="3" t="s">
        <v>13</v>
      </c>
      <c r="O25" s="31" t="s">
        <v>88</v>
      </c>
    </row>
    <row r="26" spans="1:15" ht="27.75" customHeight="1" x14ac:dyDescent="0.25">
      <c r="A26" s="33" t="s">
        <v>72</v>
      </c>
      <c r="B26" s="29" t="s">
        <v>4</v>
      </c>
      <c r="C26" s="34"/>
      <c r="D26" s="5">
        <f t="shared" si="5"/>
        <v>190</v>
      </c>
      <c r="E26" s="5">
        <f t="shared" si="1"/>
        <v>23</v>
      </c>
      <c r="F26" s="4">
        <v>20</v>
      </c>
      <c r="G26" s="4">
        <v>23</v>
      </c>
      <c r="H26" s="4">
        <v>70</v>
      </c>
      <c r="I26" s="4">
        <v>0</v>
      </c>
      <c r="J26" s="4">
        <v>60</v>
      </c>
      <c r="K26" s="4"/>
      <c r="L26" s="2">
        <v>40</v>
      </c>
      <c r="M26" s="2"/>
      <c r="N26" s="2" t="s">
        <v>9</v>
      </c>
      <c r="O26" s="25" t="s">
        <v>29</v>
      </c>
    </row>
    <row r="27" spans="1:15" ht="27.75" customHeight="1" x14ac:dyDescent="0.25">
      <c r="A27" s="33" t="s">
        <v>73</v>
      </c>
      <c r="B27" s="29" t="s">
        <v>64</v>
      </c>
      <c r="C27" s="5"/>
      <c r="D27" s="5">
        <f t="shared" si="5"/>
        <v>3</v>
      </c>
      <c r="E27" s="5">
        <f t="shared" si="1"/>
        <v>3</v>
      </c>
      <c r="F27" s="4">
        <v>1</v>
      </c>
      <c r="G27" s="4">
        <v>2</v>
      </c>
      <c r="H27" s="4">
        <v>0</v>
      </c>
      <c r="I27" s="4">
        <v>1</v>
      </c>
      <c r="J27" s="4">
        <v>0</v>
      </c>
      <c r="K27" s="4"/>
      <c r="L27" s="2">
        <v>2</v>
      </c>
      <c r="M27" s="2"/>
      <c r="N27" s="2" t="s">
        <v>10</v>
      </c>
      <c r="O27" s="25" t="s">
        <v>28</v>
      </c>
    </row>
    <row r="28" spans="1:15" ht="27.75" customHeight="1" x14ac:dyDescent="0.25">
      <c r="A28" s="33" t="s">
        <v>74</v>
      </c>
      <c r="B28" s="35" t="s">
        <v>86</v>
      </c>
      <c r="C28" s="5"/>
      <c r="D28" s="5">
        <f t="shared" si="5"/>
        <v>7</v>
      </c>
      <c r="E28" s="5">
        <f t="shared" si="1"/>
        <v>4</v>
      </c>
      <c r="F28" s="4">
        <v>4</v>
      </c>
      <c r="G28" s="4">
        <v>4</v>
      </c>
      <c r="H28" s="4">
        <v>1</v>
      </c>
      <c r="I28" s="4">
        <v>0</v>
      </c>
      <c r="J28" s="4">
        <v>1</v>
      </c>
      <c r="K28" s="4"/>
      <c r="L28" s="2">
        <v>1</v>
      </c>
      <c r="M28" s="2"/>
      <c r="N28" s="2" t="s">
        <v>8</v>
      </c>
      <c r="O28" s="25" t="s">
        <v>87</v>
      </c>
    </row>
    <row r="29" spans="1:15" ht="27.75" customHeight="1" x14ac:dyDescent="0.25">
      <c r="A29" s="33" t="s">
        <v>85</v>
      </c>
      <c r="B29" s="29" t="s">
        <v>58</v>
      </c>
      <c r="C29" s="5"/>
      <c r="D29" s="5">
        <f t="shared" ref="D29" si="6">F29+H29+J29+L29</f>
        <v>0</v>
      </c>
      <c r="E29" s="5">
        <f t="shared" ref="E29" si="7">G29+I29+K29+M29</f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/>
      <c r="L29" s="3">
        <v>0</v>
      </c>
      <c r="M29" s="3"/>
      <c r="N29" s="36" t="s">
        <v>60</v>
      </c>
      <c r="O29" s="31"/>
    </row>
    <row r="30" spans="1:15" ht="36" customHeight="1" x14ac:dyDescent="0.25">
      <c r="A30" s="37"/>
      <c r="B30" s="38"/>
      <c r="C30" s="5"/>
      <c r="D30" s="5">
        <f t="shared" si="5"/>
        <v>780</v>
      </c>
      <c r="E30" s="5">
        <f t="shared" si="1"/>
        <v>208</v>
      </c>
      <c r="F30" s="3">
        <v>155</v>
      </c>
      <c r="G30" s="3">
        <v>155</v>
      </c>
      <c r="H30" s="3">
        <v>250</v>
      </c>
      <c r="I30" s="3">
        <v>53</v>
      </c>
      <c r="J30" s="3">
        <v>280</v>
      </c>
      <c r="K30" s="3"/>
      <c r="L30" s="3">
        <v>95</v>
      </c>
      <c r="M30" s="3"/>
      <c r="N30" s="36" t="s">
        <v>61</v>
      </c>
      <c r="O30" s="39" t="s">
        <v>75</v>
      </c>
    </row>
    <row r="31" spans="1:15" ht="36" customHeight="1" thickBot="1" x14ac:dyDescent="0.3">
      <c r="A31" s="37"/>
      <c r="B31" s="38"/>
      <c r="C31" s="5"/>
      <c r="D31" s="5">
        <f t="shared" si="5"/>
        <v>250</v>
      </c>
      <c r="E31" s="5">
        <f t="shared" si="1"/>
        <v>153</v>
      </c>
      <c r="F31" s="3">
        <v>10</v>
      </c>
      <c r="G31" s="3">
        <v>22</v>
      </c>
      <c r="H31" s="3">
        <v>20</v>
      </c>
      <c r="I31" s="3">
        <v>131</v>
      </c>
      <c r="J31" s="3">
        <v>80</v>
      </c>
      <c r="K31" s="3"/>
      <c r="L31" s="3">
        <v>140</v>
      </c>
      <c r="M31" s="3"/>
      <c r="N31" s="4" t="s">
        <v>76</v>
      </c>
      <c r="O31" s="40"/>
    </row>
    <row r="32" spans="1:15" ht="17.25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4:14" x14ac:dyDescent="0.25">
      <c r="N33" s="41"/>
    </row>
  </sheetData>
  <mergeCells count="12">
    <mergeCell ref="A2:O2"/>
    <mergeCell ref="A3:A4"/>
    <mergeCell ref="B3:B4"/>
    <mergeCell ref="O3:O4"/>
    <mergeCell ref="N3:N4"/>
    <mergeCell ref="C3:C4"/>
    <mergeCell ref="D3:D4"/>
    <mergeCell ref="F3:G3"/>
    <mergeCell ref="H3:I3"/>
    <mergeCell ref="J3:K3"/>
    <mergeCell ref="L3:M3"/>
    <mergeCell ref="E3:E4"/>
  </mergeCells>
  <phoneticPr fontId="2" type="noConversion"/>
  <pageMargins left="0.98425196850393704" right="0.19685039370078741" top="0.19685039370078741" bottom="0.19685039370078741" header="0" footer="0"/>
  <pageSetup paperSize="9" scale="54" orientation="landscape" r:id="rId1"/>
  <rowBreaks count="1" manualBreakCount="1">
    <brk id="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</vt:lpstr>
      <vt:lpstr>'Форма '!Заголовки_для_печати</vt:lpstr>
      <vt:lpstr>'Форма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Михадов Тажуттин Саидович</dc:creator>
  <cp:lastModifiedBy>Юсуфова Гуля Ярахмедовна</cp:lastModifiedBy>
  <cp:lastPrinted>2026-07-08T08:38:39Z</cp:lastPrinted>
  <dcterms:created xsi:type="dcterms:W3CDTF">2024-10-14T18:50:07Z</dcterms:created>
  <dcterms:modified xsi:type="dcterms:W3CDTF">2026-07-08T08:38:43Z</dcterms:modified>
</cp:coreProperties>
</file>