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-SRV\Mail\7.Управление делами\4.Отдел информатизации и взаимодействия со СМИ\Виктория Кубаева\Рабият УМАП\Прогноз Потребности в кадрах\"/>
    </mc:Choice>
  </mc:AlternateContent>
  <xr:revisionPtr revIDLastSave="0" documentId="14_{29B22DBB-D8A2-4BEA-976C-41105C8F91EC}" xr6:coauthVersionLast="47" xr6:coauthVersionMax="47" xr10:uidLastSave="{00000000-0000-0000-0000-000000000000}"/>
  <bookViews>
    <workbookView xWindow="-120" yWindow="-120" windowWidth="29040" windowHeight="15840" tabRatio="768" xr2:uid="{DC1DDB52-6483-4AF1-90F7-783289232684}"/>
  </bookViews>
  <sheets>
    <sheet name="ИТОГ ОБЩ ВЭД" sheetId="15" r:id="rId1"/>
    <sheet name="ИТОГ ЗАМЕЩ ВЭД2" sheetId="17" r:id="rId2"/>
  </sheets>
  <definedNames>
    <definedName name="_xlnm.Print_Titles" localSheetId="1">'ИТОГ ЗАМЕЩ ВЭД2'!$2:$4</definedName>
    <definedName name="_xlnm.Print_Titles" localSheetId="0">'ИТОГ ОБЩ ВЭД'!$3:$5</definedName>
    <definedName name="_xlnm.Print_Area" localSheetId="1">'ИТОГ ЗАМЕЩ ВЭД2'!$A$1:$I$58</definedName>
    <definedName name="_xlnm.Print_Area" localSheetId="0">'ИТОГ ОБЩ ВЭД'!$A$1:$J$59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2" i="15" l="1"/>
  <c r="T7" i="15"/>
  <c r="U7" i="15"/>
  <c r="T8" i="15"/>
  <c r="U8" i="15"/>
  <c r="T9" i="15"/>
  <c r="U9" i="15"/>
  <c r="T10" i="15"/>
  <c r="U10" i="15"/>
  <c r="T11" i="15"/>
  <c r="U11" i="15"/>
  <c r="T12" i="15"/>
  <c r="U12" i="15"/>
  <c r="T13" i="15"/>
  <c r="U13" i="15"/>
  <c r="T14" i="15"/>
  <c r="U14" i="15"/>
  <c r="T15" i="15"/>
  <c r="U15" i="15"/>
  <c r="T16" i="15"/>
  <c r="U16" i="15"/>
  <c r="T17" i="15"/>
  <c r="U17" i="15"/>
  <c r="T18" i="15"/>
  <c r="U18" i="15"/>
  <c r="T19" i="15"/>
  <c r="U19" i="15"/>
  <c r="T20" i="15"/>
  <c r="U20" i="15"/>
  <c r="T21" i="15"/>
  <c r="U21" i="15"/>
  <c r="T22" i="15"/>
  <c r="U22" i="15"/>
  <c r="T23" i="15"/>
  <c r="U23" i="15"/>
  <c r="T24" i="15"/>
  <c r="U24" i="15"/>
  <c r="T25" i="15"/>
  <c r="U25" i="15"/>
  <c r="T26" i="15"/>
  <c r="U26" i="15"/>
  <c r="T27" i="15"/>
  <c r="U27" i="15"/>
  <c r="T28" i="15"/>
  <c r="U28" i="15"/>
  <c r="T29" i="15"/>
  <c r="U29" i="15"/>
  <c r="T30" i="15"/>
  <c r="U30" i="15"/>
  <c r="T31" i="15"/>
  <c r="U31" i="15"/>
  <c r="T32" i="15"/>
  <c r="U32" i="15"/>
  <c r="T33" i="15"/>
  <c r="U33" i="15"/>
  <c r="T34" i="15"/>
  <c r="U34" i="15"/>
  <c r="T35" i="15"/>
  <c r="U35" i="15"/>
  <c r="T36" i="15"/>
  <c r="U36" i="15"/>
  <c r="T37" i="15"/>
  <c r="U37" i="15"/>
  <c r="T38" i="15"/>
  <c r="U38" i="15"/>
  <c r="T39" i="15"/>
  <c r="U39" i="15"/>
  <c r="T40" i="15"/>
  <c r="U40" i="15"/>
  <c r="T41" i="15"/>
  <c r="U41" i="15"/>
  <c r="T42" i="15"/>
  <c r="U42" i="15"/>
  <c r="T43" i="15"/>
  <c r="U43" i="15"/>
  <c r="T44" i="15"/>
  <c r="U44" i="15"/>
  <c r="T45" i="15"/>
  <c r="U45" i="15"/>
  <c r="T46" i="15"/>
  <c r="U46" i="15"/>
  <c r="T47" i="15"/>
  <c r="U47" i="15"/>
  <c r="T48" i="15"/>
  <c r="U48" i="15"/>
  <c r="T49" i="15"/>
  <c r="U49" i="15"/>
  <c r="T50" i="15"/>
  <c r="U50" i="15"/>
  <c r="T51" i="15"/>
  <c r="U51" i="15"/>
  <c r="T52" i="15"/>
  <c r="T53" i="15"/>
  <c r="U53" i="15"/>
  <c r="T54" i="15"/>
  <c r="U54" i="15"/>
  <c r="T55" i="15"/>
  <c r="U55" i="15"/>
  <c r="T56" i="15"/>
  <c r="U56" i="15"/>
  <c r="T57" i="15"/>
  <c r="U57" i="15"/>
  <c r="T58" i="15"/>
  <c r="U58" i="15"/>
  <c r="T59" i="15"/>
  <c r="U59" i="15"/>
  <c r="I7" i="17" l="1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6" i="17"/>
  <c r="I5" i="17"/>
  <c r="U6" i="15"/>
  <c r="T6" i="15"/>
</calcChain>
</file>

<file path=xl/sharedStrings.xml><?xml version="1.0" encoding="utf-8"?>
<sst xmlns="http://schemas.openxmlformats.org/spreadsheetml/2006/main" count="120" uniqueCount="64">
  <si>
    <t>Наименование вида экономической деятельности</t>
  </si>
  <si>
    <t>ВСЕГО</t>
  </si>
  <si>
    <t>РАЗДЕЛ A СЕЛЬСКОЕ, ЛЕСНОЕ ХОЗЯЙСТВО, ОХОТА, РЫБОЛОВСТВО И РЫБОВОДСТВО</t>
  </si>
  <si>
    <t>РАЗДЕЛ B ДОБЫЧА ПОЛЕЗНЫХ ИСКОПАЕМЫХ</t>
  </si>
  <si>
    <t>05 Добыча угля</t>
  </si>
  <si>
    <t>06 Добыча нефти и природного газа</t>
  </si>
  <si>
    <t>07 Добыча металлических руд</t>
  </si>
  <si>
    <t>08 Добыча прочих полезных ископаемых</t>
  </si>
  <si>
    <t>09 Предоставление услуг в области добычи полезных ископаемых</t>
  </si>
  <si>
    <t>РАЗДЕЛ C ОБРАБАТЫВАЮЩИЕ ПРОИЗВОДСТВА</t>
  </si>
  <si>
    <t>10 Производство пищевых продуктов</t>
  </si>
  <si>
    <t>11 Производство напитков</t>
  </si>
  <si>
    <t>12 Производство табачных изделий</t>
  </si>
  <si>
    <t>13 Производство текстильных изделий</t>
  </si>
  <si>
    <t>14 Производство одежды</t>
  </si>
  <si>
    <t>15 Производство кожи и изделий из кожи</t>
  </si>
  <si>
    <t>16 Обработка древесины и производство изделий из дерева и пробки, кроме мебели, производство изделий из соломки и материалов для плетения</t>
  </si>
  <si>
    <t>17 Производство бумаги и бумажных изделий</t>
  </si>
  <si>
    <t>18 Деятельность полиграфическая и копирование носителей информации</t>
  </si>
  <si>
    <t>19 Производство кокса и нефтепродуктов</t>
  </si>
  <si>
    <t>20 Производство химических веществ и химических продуктов</t>
  </si>
  <si>
    <t>21 Производство лекарственных средств и материалов, применяемых в медицинских целях и ветеринарии</t>
  </si>
  <si>
    <t>22 Производство резиновых и пластмассовых изделий</t>
  </si>
  <si>
    <t>23 Производство прочей неметаллической минеральной продукции</t>
  </si>
  <si>
    <t>24 Производство металлургическое</t>
  </si>
  <si>
    <t>25 Производство готовых металлических изделий, кроме машин и оборудования</t>
  </si>
  <si>
    <t>26 Производство компьютеров, электронных и оптических изделий</t>
  </si>
  <si>
    <t>27 Производство электрического оборудования</t>
  </si>
  <si>
    <t>28 Производство машин и оборудования, не включенных в другие группировки</t>
  </si>
  <si>
    <t>29 Производство автотранспортных средств, прицепов и полуприцепов</t>
  </si>
  <si>
    <t>30 Производство прочих транспортных средств и оборудования</t>
  </si>
  <si>
    <t>31 Производство мебели</t>
  </si>
  <si>
    <t>32 Производство прочих готовых изделий</t>
  </si>
  <si>
    <t>33 Ремонт и монтаж машин и оборудования</t>
  </si>
  <si>
    <t>РАЗДЕЛ D ОБЕСПЕЧЕНИЕ ЭЛЕКТРИЧЕСКОЙ ЭНЕРГИЕЙ, ГАЗОМ И ПАРОМ; КОНДИЦИОНИРОВАНИЕ ВОЗДУХА</t>
  </si>
  <si>
    <t>РАЗДЕЛ E ВОДОСНАБЖЕНИЕ; ВОДООТВЕДЕНИЕ, ОРГАНИЗАЦИЯ СБОРА И УТИЛИЗАЦИИ ОТХОДОВ, ДЕЯТЕЛЬНОСТЬ ПО ЛИКВИДАЦИИ ЗАГРЯЗНЕНИЙ</t>
  </si>
  <si>
    <t>РАЗДЕЛ F СТРОИТЕЛЬСТВО</t>
  </si>
  <si>
    <t>РАЗДЕЛ G ТОРГОВЛЯ ОПТОВАЯ И РОЗНИЧНАЯ; РЕМОНТ АВТОТРАНСПОРТНЫХ СРЕДСТВ И МОТОЦИКЛОВ</t>
  </si>
  <si>
    <t>45 Торговля оптовая и розничная автотранспортными средствами и мотоциклами и их ремонт</t>
  </si>
  <si>
    <t>46 Торговля оптовая, кроме оптовой торговли автотранспортными средствами и мотоциклами</t>
  </si>
  <si>
    <t>47 Торговля розничная, кроме торговли автотранспортными средствами и мотоциклами</t>
  </si>
  <si>
    <t>РАЗДЕЛ H ТРАНСПОРТИРОВКА И ХРАНЕНИЕ</t>
  </si>
  <si>
    <t>РАЗДЕЛ I ДЕЯТЕЛЬНОСТЬ ГОСТИНИЦ И ПРЕДПРИЯТИЙ ОБЩЕСТВЕННОГО ПИТАНИЯ</t>
  </si>
  <si>
    <t>РАЗДЕЛ J ДЕЯТЕЛЬНОСТЬ В ОБЛАСТИ ИНФОРМАЦИИ И СВЯЗИ</t>
  </si>
  <si>
    <t>РАЗДЕЛ K ДЕЯТЕЛЬНОСТЬ ФИНАНСОВАЯ И СТРАХОВАЯ</t>
  </si>
  <si>
    <t>РАЗДЕЛ L ДЕЯТЕЛЬНОСТЬ ПО ОПЕРАЦИЯМ С НЕДВИЖИМЫМ ИМУЩЕСТВОМ</t>
  </si>
  <si>
    <t>РАЗДЕЛ M ДЕЯТЕЛЬНОСТЬ ПРОФЕССИОНАЛЬНАЯ, НАУЧНАЯ И ТЕХНИЧЕСКАЯ</t>
  </si>
  <si>
    <t>РАЗДЕЛ N ДЕЯТЕЛЬНОСТЬ АДМИНИСТРАТИВНАЯ И СОПУТСТВУЮЩИЕ ДОПОЛНИТЕЛЬНЫЕ УСЛУГИ</t>
  </si>
  <si>
    <t>РАЗДЕЛ O ГОСУДАРСТВЕННОЕ УПРАВЛЕНИЕ И ОБЕСПЕЧЕНИЕ ВОЕННОЙ БЕЗОПАСНОСТИ; СОЦИАЛЬНОЕ ОБЕСПЕЧЕНИЕ</t>
  </si>
  <si>
    <t>РАЗДЕЛ P ОБРАЗОВАНИЕ</t>
  </si>
  <si>
    <t>РАЗДЕЛ Q ДЕЯТЕЛЬНОСТЬ В ОБЛАСТИ ЗДРАВООХРАНЕНИЯ И СОЦИАЛЬНЫХ УСЛУГ</t>
  </si>
  <si>
    <t>РАЗДЕЛ R ДЕЯТЕЛЬНОСТЬ В ОБЛАСТИ КУЛЬТУРЫ, СПОРТА, ОРГАНИЗАЦИИ ДОСУГА И РАЗВЛЕЧЕНИЙ</t>
  </si>
  <si>
    <t>РАЗДЕЛ S ПРЕДОСТАВЛЕНИЕ ПРОЧИХ ВИДОВ УСЛУГ</t>
  </si>
  <si>
    <t>РАЗДЕЛ T 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</si>
  <si>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РАЗДЕЛ U ДЕЯТЕЛЬНОСТЬ ЭКСТЕРРИТОРИАЛЬНЫХ ОРГАНИЗАЦИЙ И ОРГАНОВ</t>
  </si>
  <si>
    <r>
      <t xml:space="preserve">Прогноз общей кадровой потребности по Республике Дагестан до 2032 года
</t>
    </r>
    <r>
      <rPr>
        <sz val="12"/>
        <color theme="1"/>
        <rFont val="Times New Roman"/>
        <family val="1"/>
        <charset val="204"/>
      </rPr>
      <t>(в разрезе видов и классов экономической деятельности)</t>
    </r>
  </si>
  <si>
    <t>отклонение 
(Минтруд РФ - РД)</t>
  </si>
  <si>
    <t>2025 Оценка</t>
  </si>
  <si>
    <t>Итого 2026-2032</t>
  </si>
  <si>
    <r>
      <t xml:space="preserve">Прогноз Замещающей кадровой потребности по Республике Дагестан
</t>
    </r>
    <r>
      <rPr>
        <u/>
        <sz val="12"/>
        <color theme="1"/>
        <rFont val="Times New Roman"/>
        <family val="1"/>
        <charset val="204"/>
      </rPr>
      <t>(в разрезе видов и классов экономической деятельности)</t>
    </r>
  </si>
  <si>
    <t>Прогноз Республики Дагестан</t>
  </si>
  <si>
    <t>2024
Факт</t>
  </si>
  <si>
    <t>прогноз</t>
  </si>
  <si>
    <t>Прогноз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</si>
</sst>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3" fontId="8" fillId="0" borderId="1" xfId="0" applyNumberFormat="1" applyFont="1" applyBorder="1"/>
    <xf numFmtId="3" fontId="5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6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6" xfId="1" xr:uid="{A285E36C-A207-4E1B-B301-2A2DB6A9C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8869-EFBA-4BFF-A06B-1A52790E28B8}">
  <sheetPr>
    <tabColor rgb="FF00B0F0"/>
  </sheetPr>
  <dimension ref="A1:U59"/>
  <sheetViews>
    <sheetView tabSelected="1" view="pageBreakPreview" zoomScaleNormal="100" zoomScaleSheetLayoutView="100" workbookViewId="0">
      <selection activeCell="A3" sqref="A3:A4"/>
    </sheetView>
  </sheetViews>
  <sheetFormatPr defaultRowHeight="15" x14ac:dyDescent="0.25"/>
  <cols>
    <col min="1" max="1" width="45.140625" customWidth="1"/>
    <col min="2" max="2" width="7.85546875" style="13" bestFit="1" customWidth="1"/>
    <col min="3" max="3" width="8.7109375" style="13" bestFit="1" customWidth="1"/>
    <col min="4" max="10" width="7.85546875" style="13" bestFit="1" customWidth="1"/>
    <col min="11" max="11" width="2.42578125" customWidth="1"/>
    <col min="12" max="12" width="8.7109375" hidden="1" customWidth="1"/>
    <col min="13" max="19" width="7.85546875" hidden="1" customWidth="1"/>
    <col min="20" max="20" width="9.85546875" hidden="1" customWidth="1"/>
    <col min="21" max="21" width="8.28515625" hidden="1" customWidth="1"/>
  </cols>
  <sheetData>
    <row r="1" spans="1:21" ht="39.75" customHeight="1" x14ac:dyDescent="0.25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1"/>
    </row>
    <row r="2" spans="1:21" ht="15.7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2"/>
    </row>
    <row r="3" spans="1:21" ht="28.5" customHeight="1" x14ac:dyDescent="0.25">
      <c r="A3" s="49" t="s">
        <v>0</v>
      </c>
      <c r="B3" s="49" t="s">
        <v>61</v>
      </c>
      <c r="C3" s="49" t="s">
        <v>57</v>
      </c>
      <c r="D3" s="46" t="s">
        <v>62</v>
      </c>
      <c r="E3" s="47"/>
      <c r="F3" s="47"/>
      <c r="G3" s="47"/>
      <c r="H3" s="47"/>
      <c r="I3" s="47"/>
      <c r="J3" s="48"/>
      <c r="K3" s="5"/>
      <c r="L3" s="41" t="s">
        <v>60</v>
      </c>
      <c r="M3" s="42"/>
      <c r="N3" s="42"/>
      <c r="O3" s="42"/>
      <c r="P3" s="42"/>
      <c r="Q3" s="42"/>
      <c r="R3" s="42"/>
      <c r="S3" s="42"/>
      <c r="T3" s="39" t="s">
        <v>56</v>
      </c>
      <c r="U3" s="40"/>
    </row>
    <row r="4" spans="1:21" ht="29.25" customHeight="1" x14ac:dyDescent="0.25">
      <c r="A4" s="50"/>
      <c r="B4" s="50"/>
      <c r="C4" s="50"/>
      <c r="D4" s="6">
        <v>2026</v>
      </c>
      <c r="E4" s="6">
        <v>2027</v>
      </c>
      <c r="F4" s="6">
        <v>2028</v>
      </c>
      <c r="G4" s="6">
        <v>2029</v>
      </c>
      <c r="H4" s="6">
        <v>2030</v>
      </c>
      <c r="I4" s="6">
        <v>2031</v>
      </c>
      <c r="J4" s="6">
        <v>2032</v>
      </c>
      <c r="K4" s="5"/>
      <c r="L4" s="6" t="s">
        <v>57</v>
      </c>
      <c r="M4" s="6">
        <v>2026</v>
      </c>
      <c r="N4" s="6">
        <v>2027</v>
      </c>
      <c r="O4" s="6">
        <v>2028</v>
      </c>
      <c r="P4" s="6">
        <v>2029</v>
      </c>
      <c r="Q4" s="6">
        <v>2030</v>
      </c>
      <c r="R4" s="6">
        <v>2031</v>
      </c>
      <c r="S4" s="4">
        <v>2032</v>
      </c>
      <c r="T4" s="29">
        <v>2026</v>
      </c>
      <c r="U4" s="30">
        <v>2032</v>
      </c>
    </row>
    <row r="5" spans="1:21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9"/>
      <c r="L5" s="8">
        <v>3</v>
      </c>
      <c r="M5" s="8">
        <v>4</v>
      </c>
      <c r="N5" s="8">
        <v>5</v>
      </c>
      <c r="O5" s="8">
        <v>6</v>
      </c>
      <c r="P5" s="8">
        <v>7</v>
      </c>
      <c r="Q5" s="8">
        <v>8</v>
      </c>
      <c r="R5" s="8">
        <v>9</v>
      </c>
      <c r="S5" s="20">
        <v>10</v>
      </c>
      <c r="T5" s="31"/>
      <c r="U5" s="32"/>
    </row>
    <row r="6" spans="1:21" ht="24.75" customHeight="1" x14ac:dyDescent="0.25">
      <c r="A6" s="10" t="s">
        <v>1</v>
      </c>
      <c r="B6" s="23">
        <v>1268996</v>
      </c>
      <c r="C6" s="23">
        <v>1284868.1313191215</v>
      </c>
      <c r="D6" s="23">
        <v>1289582.9614558693</v>
      </c>
      <c r="E6" s="23">
        <v>1296773.6176147724</v>
      </c>
      <c r="F6" s="23">
        <v>1305255.8851915193</v>
      </c>
      <c r="G6" s="23">
        <v>1312148.169632307</v>
      </c>
      <c r="H6" s="23">
        <v>1321157.125046005</v>
      </c>
      <c r="I6" s="23">
        <v>1331618.47170748</v>
      </c>
      <c r="J6" s="23">
        <v>1342077.9409858889</v>
      </c>
      <c r="K6" s="24"/>
      <c r="L6" s="23">
        <v>1276850.5142424314</v>
      </c>
      <c r="M6" s="23">
        <v>1291891.7523780467</v>
      </c>
      <c r="N6" s="23">
        <v>1308712.8893471984</v>
      </c>
      <c r="O6" s="23">
        <v>1324371.6797468301</v>
      </c>
      <c r="P6" s="23">
        <v>1339595.9272415512</v>
      </c>
      <c r="Q6" s="23">
        <v>1356623.1607551854</v>
      </c>
      <c r="R6" s="23">
        <v>1369793.021833709</v>
      </c>
      <c r="S6" s="25">
        <v>1387158.0582358737</v>
      </c>
      <c r="T6" s="28">
        <f>M6-D6</f>
        <v>2308.7909221774898</v>
      </c>
      <c r="U6" s="33">
        <f>S6-J6</f>
        <v>45080.11724998476</v>
      </c>
    </row>
    <row r="7" spans="1:21" ht="45" x14ac:dyDescent="0.25">
      <c r="A7" s="12" t="s">
        <v>2</v>
      </c>
      <c r="B7" s="16">
        <v>196091</v>
      </c>
      <c r="C7" s="16">
        <v>192655.97899299816</v>
      </c>
      <c r="D7" s="16">
        <v>191621.88349994094</v>
      </c>
      <c r="E7" s="16">
        <v>192444.79389799904</v>
      </c>
      <c r="F7" s="16">
        <v>194656.03882950204</v>
      </c>
      <c r="G7" s="16">
        <v>196302.75244664491</v>
      </c>
      <c r="H7" s="16">
        <v>197756.72970862425</v>
      </c>
      <c r="I7" s="16">
        <v>198676.99445366068</v>
      </c>
      <c r="J7" s="16">
        <v>199710.24062205348</v>
      </c>
      <c r="K7" s="11"/>
      <c r="L7" s="16">
        <v>192395.07272090571</v>
      </c>
      <c r="M7" s="16">
        <v>191621.883499941</v>
      </c>
      <c r="N7" s="16">
        <v>192444.79389799864</v>
      </c>
      <c r="O7" s="16">
        <v>194656.03882950204</v>
      </c>
      <c r="P7" s="16">
        <v>196343.79681132981</v>
      </c>
      <c r="Q7" s="16">
        <v>198058.2674928706</v>
      </c>
      <c r="R7" s="16">
        <v>198987.08716515717</v>
      </c>
      <c r="S7" s="21">
        <v>200227.64575359211</v>
      </c>
      <c r="T7" s="28">
        <f t="shared" ref="T7:T59" si="0">M7-D7</f>
        <v>0</v>
      </c>
      <c r="U7" s="33">
        <f t="shared" ref="U7:U59" si="1">S7-J7</f>
        <v>517.40513153863139</v>
      </c>
    </row>
    <row r="8" spans="1:21" ht="30" x14ac:dyDescent="0.25">
      <c r="A8" s="12" t="s">
        <v>3</v>
      </c>
      <c r="B8" s="16">
        <v>5200</v>
      </c>
      <c r="C8" s="16">
        <v>5261.6017199749076</v>
      </c>
      <c r="D8" s="16">
        <v>5243.5424003072658</v>
      </c>
      <c r="E8" s="16">
        <v>5214.4069433123896</v>
      </c>
      <c r="F8" s="16">
        <v>5180.6294776494215</v>
      </c>
      <c r="G8" s="16">
        <v>5111.3219169993527</v>
      </c>
      <c r="H8" s="16">
        <v>5110.593796780835</v>
      </c>
      <c r="I8" s="16">
        <v>5130.1880663423026</v>
      </c>
      <c r="J8" s="16">
        <v>5146.7376337064816</v>
      </c>
      <c r="K8" s="11"/>
      <c r="L8" s="16">
        <v>5588.0138288811067</v>
      </c>
      <c r="M8" s="16">
        <v>5580.0118035118157</v>
      </c>
      <c r="N8" s="16">
        <v>5577.5317402645505</v>
      </c>
      <c r="O8" s="16">
        <v>5569.5521674158263</v>
      </c>
      <c r="P8" s="16">
        <v>5553.4683106445254</v>
      </c>
      <c r="Q8" s="16">
        <v>5646.5574752139764</v>
      </c>
      <c r="R8" s="16">
        <v>5660.8766511636341</v>
      </c>
      <c r="S8" s="21">
        <v>5678.0474311517</v>
      </c>
      <c r="T8" s="28">
        <f t="shared" si="0"/>
        <v>336.46940320454996</v>
      </c>
      <c r="U8" s="33">
        <f t="shared" si="1"/>
        <v>531.30979744521846</v>
      </c>
    </row>
    <row r="9" spans="1:21" x14ac:dyDescent="0.25">
      <c r="A9" s="12" t="s">
        <v>4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1"/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21">
        <v>0</v>
      </c>
      <c r="T9" s="28">
        <f t="shared" si="0"/>
        <v>0</v>
      </c>
      <c r="U9" s="33">
        <f t="shared" si="1"/>
        <v>0</v>
      </c>
    </row>
    <row r="10" spans="1:21" x14ac:dyDescent="0.25">
      <c r="A10" s="12" t="s">
        <v>5</v>
      </c>
      <c r="B10" s="16">
        <v>1895</v>
      </c>
      <c r="C10" s="16">
        <v>1901.0638009298218</v>
      </c>
      <c r="D10" s="16">
        <v>1882.7615286634882</v>
      </c>
      <c r="E10" s="16">
        <v>1875.4462056146374</v>
      </c>
      <c r="F10" s="16">
        <v>1868.4930234844915</v>
      </c>
      <c r="G10" s="16">
        <v>1884.142032846041</v>
      </c>
      <c r="H10" s="16">
        <v>1889.0040242710038</v>
      </c>
      <c r="I10" s="16">
        <v>1886.9545123344658</v>
      </c>
      <c r="J10" s="16">
        <v>1892.1145677629174</v>
      </c>
      <c r="K10" s="11"/>
      <c r="L10" s="16">
        <v>2032.8689985539752</v>
      </c>
      <c r="M10" s="16">
        <v>2032.1860389068408</v>
      </c>
      <c r="N10" s="16">
        <v>2033.9916530926635</v>
      </c>
      <c r="O10" s="16">
        <v>2029.9410549905574</v>
      </c>
      <c r="P10" s="16">
        <v>2023.5226918613803</v>
      </c>
      <c r="Q10" s="16">
        <v>2053.9973258060904</v>
      </c>
      <c r="R10" s="16">
        <v>2060.6162072298443</v>
      </c>
      <c r="S10" s="21">
        <v>2067.9139170110548</v>
      </c>
      <c r="T10" s="28">
        <f t="shared" si="0"/>
        <v>149.42451024335264</v>
      </c>
      <c r="U10" s="33">
        <f t="shared" si="1"/>
        <v>175.79934924813733</v>
      </c>
    </row>
    <row r="11" spans="1:21" x14ac:dyDescent="0.25">
      <c r="A11" s="12" t="s">
        <v>6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1"/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21">
        <v>0</v>
      </c>
      <c r="T11" s="28">
        <f t="shared" si="0"/>
        <v>0</v>
      </c>
      <c r="U11" s="33">
        <f t="shared" si="1"/>
        <v>0</v>
      </c>
    </row>
    <row r="12" spans="1:21" x14ac:dyDescent="0.25">
      <c r="A12" s="12" t="s">
        <v>7</v>
      </c>
      <c r="B12" s="16">
        <v>2108</v>
      </c>
      <c r="C12" s="16">
        <v>2163.5379190450849</v>
      </c>
      <c r="D12" s="16">
        <v>2163.7808716437785</v>
      </c>
      <c r="E12" s="16">
        <v>2152.3990801707287</v>
      </c>
      <c r="F12" s="16">
        <v>2128.8047988023568</v>
      </c>
      <c r="G12" s="16">
        <v>2118.1480823582292</v>
      </c>
      <c r="H12" s="16">
        <v>2124.993060128771</v>
      </c>
      <c r="I12" s="16">
        <v>2111.4327200751059</v>
      </c>
      <c r="J12" s="16">
        <v>2105.220723930523</v>
      </c>
      <c r="K12" s="11"/>
      <c r="L12" s="16">
        <v>2182.4965856204972</v>
      </c>
      <c r="M12" s="16">
        <v>2185.0882965304982</v>
      </c>
      <c r="N12" s="16">
        <v>2193.2783663096629</v>
      </c>
      <c r="O12" s="16">
        <v>2201.9206501487406</v>
      </c>
      <c r="P12" s="16">
        <v>2206.9891977450502</v>
      </c>
      <c r="Q12" s="16">
        <v>2238.0994204095109</v>
      </c>
      <c r="R12" s="16">
        <v>2249.3434309108025</v>
      </c>
      <c r="S12" s="21">
        <v>2261.5298817894286</v>
      </c>
      <c r="T12" s="28">
        <f t="shared" si="0"/>
        <v>21.307424886719673</v>
      </c>
      <c r="U12" s="33">
        <f t="shared" si="1"/>
        <v>156.30915785890556</v>
      </c>
    </row>
    <row r="13" spans="1:21" ht="30" x14ac:dyDescent="0.25">
      <c r="A13" s="12" t="s">
        <v>8</v>
      </c>
      <c r="B13" s="16">
        <v>1197</v>
      </c>
      <c r="C13" s="16">
        <v>1197.0000000000002</v>
      </c>
      <c r="D13" s="16">
        <v>1196.9999999999998</v>
      </c>
      <c r="E13" s="16">
        <v>1186.5616575270246</v>
      </c>
      <c r="F13" s="16">
        <v>1183.3316553625748</v>
      </c>
      <c r="G13" s="16">
        <v>1109.0318017950804</v>
      </c>
      <c r="H13" s="16">
        <v>1096.5967123810594</v>
      </c>
      <c r="I13" s="16">
        <v>1131.8008339327296</v>
      </c>
      <c r="J13" s="16">
        <v>1149.4023420130379</v>
      </c>
      <c r="K13" s="11"/>
      <c r="L13" s="16">
        <v>1372.6482447066196</v>
      </c>
      <c r="M13" s="16">
        <v>1362.7374680744724</v>
      </c>
      <c r="N13" s="16">
        <v>1350.2617208622296</v>
      </c>
      <c r="O13" s="16">
        <v>1337.6904622765423</v>
      </c>
      <c r="P13" s="16">
        <v>1322.9564210380754</v>
      </c>
      <c r="Q13" s="16">
        <v>1354.4607289983678</v>
      </c>
      <c r="R13" s="16">
        <v>1350.9170130230041</v>
      </c>
      <c r="S13" s="21">
        <v>1348.6036323512308</v>
      </c>
      <c r="T13" s="28">
        <f t="shared" si="0"/>
        <v>165.73746807447264</v>
      </c>
      <c r="U13" s="33">
        <f t="shared" si="1"/>
        <v>199.20129033819285</v>
      </c>
    </row>
    <row r="14" spans="1:21" ht="30" x14ac:dyDescent="0.25">
      <c r="A14" s="12" t="s">
        <v>9</v>
      </c>
      <c r="B14" s="16">
        <v>103552</v>
      </c>
      <c r="C14" s="16">
        <v>101728.59234047032</v>
      </c>
      <c r="D14" s="16">
        <v>102260.6860330647</v>
      </c>
      <c r="E14" s="16">
        <v>102163.62718674909</v>
      </c>
      <c r="F14" s="16">
        <v>101010.27013861037</v>
      </c>
      <c r="G14" s="16">
        <v>100302.04286830325</v>
      </c>
      <c r="H14" s="16">
        <v>99492.459920634996</v>
      </c>
      <c r="I14" s="16">
        <v>99025.02605389856</v>
      </c>
      <c r="J14" s="16">
        <v>98762.838789096568</v>
      </c>
      <c r="K14" s="11"/>
      <c r="L14" s="16">
        <v>100888.86119951202</v>
      </c>
      <c r="M14" s="16">
        <v>102195.15972374701</v>
      </c>
      <c r="N14" s="16">
        <v>103456.55862350186</v>
      </c>
      <c r="O14" s="16">
        <v>105160.9225546317</v>
      </c>
      <c r="P14" s="16">
        <v>106609.38083438862</v>
      </c>
      <c r="Q14" s="16">
        <v>107658.95152005155</v>
      </c>
      <c r="R14" s="16">
        <v>109159.52910555866</v>
      </c>
      <c r="S14" s="21">
        <v>110867.35343661068</v>
      </c>
      <c r="T14" s="28">
        <f t="shared" si="0"/>
        <v>-65.526309317690902</v>
      </c>
      <c r="U14" s="33">
        <f t="shared" si="1"/>
        <v>12104.514647514108</v>
      </c>
    </row>
    <row r="15" spans="1:21" x14ac:dyDescent="0.25">
      <c r="A15" s="12" t="s">
        <v>10</v>
      </c>
      <c r="B15" s="16">
        <v>28184</v>
      </c>
      <c r="C15" s="16">
        <v>26811.70810815374</v>
      </c>
      <c r="D15" s="16">
        <v>26750.453411319926</v>
      </c>
      <c r="E15" s="16">
        <v>26535.29138455728</v>
      </c>
      <c r="F15" s="16">
        <v>26433.672036847085</v>
      </c>
      <c r="G15" s="16">
        <v>26169.160726478698</v>
      </c>
      <c r="H15" s="16">
        <v>25751.260275535416</v>
      </c>
      <c r="I15" s="16">
        <v>25527.689351582467</v>
      </c>
      <c r="J15" s="16">
        <v>25397.531190641163</v>
      </c>
      <c r="K15" s="11"/>
      <c r="L15" s="16">
        <v>26811.708108153602</v>
      </c>
      <c r="M15" s="16">
        <v>26750.453411319937</v>
      </c>
      <c r="N15" s="16">
        <v>26848.330728125449</v>
      </c>
      <c r="O15" s="16">
        <v>27183.730949598645</v>
      </c>
      <c r="P15" s="16">
        <v>27433.048967860213</v>
      </c>
      <c r="Q15" s="16">
        <v>27397.308193874305</v>
      </c>
      <c r="R15" s="16">
        <v>27541.825922719359</v>
      </c>
      <c r="S15" s="21">
        <v>27765.97705740196</v>
      </c>
      <c r="T15" s="28">
        <f t="shared" si="0"/>
        <v>0</v>
      </c>
      <c r="U15" s="33">
        <f t="shared" si="1"/>
        <v>2368.4458667607978</v>
      </c>
    </row>
    <row r="16" spans="1:21" x14ac:dyDescent="0.25">
      <c r="A16" s="12" t="s">
        <v>11</v>
      </c>
      <c r="B16" s="16">
        <v>5365</v>
      </c>
      <c r="C16" s="16">
        <v>5081.5055700610228</v>
      </c>
      <c r="D16" s="16">
        <v>5044.8705989636892</v>
      </c>
      <c r="E16" s="16">
        <v>5099.9083441528637</v>
      </c>
      <c r="F16" s="16">
        <v>5053.7976590145881</v>
      </c>
      <c r="G16" s="16">
        <v>5050.0618239481837</v>
      </c>
      <c r="H16" s="16">
        <v>4971.2216485250901</v>
      </c>
      <c r="I16" s="16">
        <v>4935.1110155868391</v>
      </c>
      <c r="J16" s="16">
        <v>4918.4151320933734</v>
      </c>
      <c r="K16" s="11"/>
      <c r="L16" s="16">
        <v>4994.48069006681</v>
      </c>
      <c r="M16" s="16">
        <v>5044.8705989636574</v>
      </c>
      <c r="N16" s="16">
        <v>5107.1510167370943</v>
      </c>
      <c r="O16" s="16">
        <v>5170.3730985908223</v>
      </c>
      <c r="P16" s="16">
        <v>5244.597886246278</v>
      </c>
      <c r="Q16" s="16">
        <v>5240.5776621872328</v>
      </c>
      <c r="R16" s="16">
        <v>5286.5037556970328</v>
      </c>
      <c r="S16" s="21">
        <v>5356.6361487601553</v>
      </c>
      <c r="T16" s="28">
        <f t="shared" si="0"/>
        <v>-3.1832314562052488E-11</v>
      </c>
      <c r="U16" s="33">
        <f t="shared" si="1"/>
        <v>438.22101666678191</v>
      </c>
    </row>
    <row r="17" spans="1:21" x14ac:dyDescent="0.25">
      <c r="A17" s="12" t="s">
        <v>12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1"/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21">
        <v>0</v>
      </c>
      <c r="T17" s="28">
        <f t="shared" si="0"/>
        <v>0</v>
      </c>
      <c r="U17" s="33">
        <f t="shared" si="1"/>
        <v>0</v>
      </c>
    </row>
    <row r="18" spans="1:21" x14ac:dyDescent="0.25">
      <c r="A18" s="12" t="s">
        <v>13</v>
      </c>
      <c r="B18" s="16">
        <v>943</v>
      </c>
      <c r="C18" s="16">
        <v>965.10576250517454</v>
      </c>
      <c r="D18" s="16">
        <v>942.80149946894369</v>
      </c>
      <c r="E18" s="16">
        <v>916.57537342374462</v>
      </c>
      <c r="F18" s="16">
        <v>891.89131428434052</v>
      </c>
      <c r="G18" s="16">
        <v>866.80694732880841</v>
      </c>
      <c r="H18" s="16">
        <v>846.90220476313368</v>
      </c>
      <c r="I18" s="16">
        <v>826.4242235915724</v>
      </c>
      <c r="J18" s="16">
        <v>803.71407874484782</v>
      </c>
      <c r="K18" s="11"/>
      <c r="L18" s="16">
        <v>969.90240920802626</v>
      </c>
      <c r="M18" s="16">
        <v>964.78307182695266</v>
      </c>
      <c r="N18" s="16">
        <v>957.38187399502397</v>
      </c>
      <c r="O18" s="16">
        <v>977.04573071457548</v>
      </c>
      <c r="P18" s="16">
        <v>988.37818617672519</v>
      </c>
      <c r="Q18" s="16">
        <v>1000.2100616377173</v>
      </c>
      <c r="R18" s="16">
        <v>1007.0525881878534</v>
      </c>
      <c r="S18" s="21">
        <v>1015.031791574306</v>
      </c>
      <c r="T18" s="28">
        <f t="shared" si="0"/>
        <v>21.981572358008975</v>
      </c>
      <c r="U18" s="33">
        <f t="shared" si="1"/>
        <v>211.31771282945817</v>
      </c>
    </row>
    <row r="19" spans="1:21" x14ac:dyDescent="0.25">
      <c r="A19" s="12" t="s">
        <v>14</v>
      </c>
      <c r="B19" s="16">
        <v>11132</v>
      </c>
      <c r="C19" s="16">
        <v>10681.76666419383</v>
      </c>
      <c r="D19" s="16">
        <v>10985.770180282008</v>
      </c>
      <c r="E19" s="16">
        <v>11029.59463540578</v>
      </c>
      <c r="F19" s="16">
        <v>11100.481632240728</v>
      </c>
      <c r="G19" s="16">
        <v>11136.937557285353</v>
      </c>
      <c r="H19" s="16">
        <v>11167.137059941542</v>
      </c>
      <c r="I19" s="16">
        <v>11288.527728432224</v>
      </c>
      <c r="J19" s="16">
        <v>11341.257169323819</v>
      </c>
      <c r="K19" s="11"/>
      <c r="L19" s="16">
        <v>10613.493408056849</v>
      </c>
      <c r="M19" s="16">
        <v>10985.770180282065</v>
      </c>
      <c r="N19" s="16">
        <v>11028.933557258526</v>
      </c>
      <c r="O19" s="16">
        <v>11100.481632240715</v>
      </c>
      <c r="P19" s="16">
        <v>11136.939081362007</v>
      </c>
      <c r="Q19" s="16">
        <v>11168.020471608565</v>
      </c>
      <c r="R19" s="16">
        <v>11299.824742797682</v>
      </c>
      <c r="S19" s="21">
        <v>11365.543946684373</v>
      </c>
      <c r="T19" s="28">
        <f t="shared" si="0"/>
        <v>5.6388671509921551E-11</v>
      </c>
      <c r="U19" s="33">
        <f t="shared" si="1"/>
        <v>24.28677736055397</v>
      </c>
    </row>
    <row r="20" spans="1:21" x14ac:dyDescent="0.25">
      <c r="A20" s="12" t="s">
        <v>15</v>
      </c>
      <c r="B20" s="16">
        <v>4161</v>
      </c>
      <c r="C20" s="16">
        <v>3850.1136107052357</v>
      </c>
      <c r="D20" s="16">
        <v>3773.5194441669614</v>
      </c>
      <c r="E20" s="16">
        <v>3671.2831453249896</v>
      </c>
      <c r="F20" s="16">
        <v>3557.1432349076781</v>
      </c>
      <c r="G20" s="16">
        <v>3440.8911421437938</v>
      </c>
      <c r="H20" s="16">
        <v>3314.0826921408811</v>
      </c>
      <c r="I20" s="16">
        <v>3204.2696649321306</v>
      </c>
      <c r="J20" s="16">
        <v>3094.0496206273137</v>
      </c>
      <c r="K20" s="11"/>
      <c r="L20" s="16">
        <v>4167.0487021329873</v>
      </c>
      <c r="M20" s="16">
        <v>4197.1612479286405</v>
      </c>
      <c r="N20" s="16">
        <v>4214.9280506192144</v>
      </c>
      <c r="O20" s="16">
        <v>4244.6469103721665</v>
      </c>
      <c r="P20" s="16">
        <v>4270.5381407557579</v>
      </c>
      <c r="Q20" s="16">
        <v>4304.3080818438566</v>
      </c>
      <c r="R20" s="16">
        <v>4349.2212039870328</v>
      </c>
      <c r="S20" s="21">
        <v>4394.9848452213155</v>
      </c>
      <c r="T20" s="28">
        <f t="shared" si="0"/>
        <v>423.64180376167906</v>
      </c>
      <c r="U20" s="33">
        <f t="shared" si="1"/>
        <v>1300.9352245940017</v>
      </c>
    </row>
    <row r="21" spans="1:21" ht="60" x14ac:dyDescent="0.25">
      <c r="A21" s="12" t="s">
        <v>16</v>
      </c>
      <c r="B21" s="16">
        <v>6763</v>
      </c>
      <c r="C21" s="16">
        <v>6775.6035086787524</v>
      </c>
      <c r="D21" s="16">
        <v>6739.4316570316851</v>
      </c>
      <c r="E21" s="16">
        <v>6756.7651062538944</v>
      </c>
      <c r="F21" s="16">
        <v>6796.9772209596304</v>
      </c>
      <c r="G21" s="16">
        <v>6747.7121414602998</v>
      </c>
      <c r="H21" s="16">
        <v>6662.8538565795361</v>
      </c>
      <c r="I21" s="16">
        <v>6566.1496049434472</v>
      </c>
      <c r="J21" s="16">
        <v>6481.4057430595403</v>
      </c>
      <c r="K21" s="11"/>
      <c r="L21" s="16">
        <v>6715.789080940961</v>
      </c>
      <c r="M21" s="16">
        <v>6733.5461802475975</v>
      </c>
      <c r="N21" s="16">
        <v>6756.7626309322022</v>
      </c>
      <c r="O21" s="16">
        <v>6804.4354553992416</v>
      </c>
      <c r="P21" s="16">
        <v>6832.4265295536215</v>
      </c>
      <c r="Q21" s="16">
        <v>6867.4235093676107</v>
      </c>
      <c r="R21" s="16">
        <v>6913.6527360064856</v>
      </c>
      <c r="S21" s="21">
        <v>6948.7826471905692</v>
      </c>
      <c r="T21" s="28">
        <f t="shared" si="0"/>
        <v>-5.8854767840875866</v>
      </c>
      <c r="U21" s="33">
        <f t="shared" si="1"/>
        <v>467.37690413102882</v>
      </c>
    </row>
    <row r="22" spans="1:21" x14ac:dyDescent="0.25">
      <c r="A22" s="12" t="s">
        <v>17</v>
      </c>
      <c r="B22" s="16">
        <v>495</v>
      </c>
      <c r="C22" s="16">
        <v>475.3746903953583</v>
      </c>
      <c r="D22" s="16">
        <v>461.72955327677897</v>
      </c>
      <c r="E22" s="16">
        <v>445.73289813921042</v>
      </c>
      <c r="F22" s="16">
        <v>425.91866389216995</v>
      </c>
      <c r="G22" s="16">
        <v>398.69434002166503</v>
      </c>
      <c r="H22" s="16">
        <v>375.88196827287106</v>
      </c>
      <c r="I22" s="16">
        <v>354.0389540598843</v>
      </c>
      <c r="J22" s="16">
        <v>331.00565136653444</v>
      </c>
      <c r="K22" s="11"/>
      <c r="L22" s="16">
        <v>498.75966067840403</v>
      </c>
      <c r="M22" s="16">
        <v>504.53777595112598</v>
      </c>
      <c r="N22" s="16">
        <v>514.32058651713203</v>
      </c>
      <c r="O22" s="16">
        <v>524.49166557263004</v>
      </c>
      <c r="P22" s="16">
        <v>535.31878502225004</v>
      </c>
      <c r="Q22" s="16">
        <v>545.813346642498</v>
      </c>
      <c r="R22" s="16">
        <v>556.14502743001003</v>
      </c>
      <c r="S22" s="21">
        <v>566.71650312043005</v>
      </c>
      <c r="T22" s="28">
        <f t="shared" si="0"/>
        <v>42.808222674347007</v>
      </c>
      <c r="U22" s="33">
        <f t="shared" si="1"/>
        <v>235.71085175389561</v>
      </c>
    </row>
    <row r="23" spans="1:21" ht="30" x14ac:dyDescent="0.25">
      <c r="A23" s="12" t="s">
        <v>18</v>
      </c>
      <c r="B23" s="16">
        <v>584</v>
      </c>
      <c r="C23" s="16">
        <v>558.17981041438088</v>
      </c>
      <c r="D23" s="16">
        <v>532.64372477885183</v>
      </c>
      <c r="E23" s="16">
        <v>505.94692159398051</v>
      </c>
      <c r="F23" s="16">
        <v>471.51188801689983</v>
      </c>
      <c r="G23" s="16">
        <v>431.98118753316874</v>
      </c>
      <c r="H23" s="16">
        <v>395.1312645871069</v>
      </c>
      <c r="I23" s="16">
        <v>356.54678651882227</v>
      </c>
      <c r="J23" s="16">
        <v>344.85223014507176</v>
      </c>
      <c r="K23" s="11"/>
      <c r="L23" s="16">
        <v>597.84218174925513</v>
      </c>
      <c r="M23" s="16">
        <v>600.23784941591725</v>
      </c>
      <c r="N23" s="16">
        <v>610.09110230940666</v>
      </c>
      <c r="O23" s="16">
        <v>616.91986214162887</v>
      </c>
      <c r="P23" s="16">
        <v>630.4532984158177</v>
      </c>
      <c r="Q23" s="16">
        <v>651.97545722137772</v>
      </c>
      <c r="R23" s="16">
        <v>671.5787466326824</v>
      </c>
      <c r="S23" s="21">
        <v>701.74264254816183</v>
      </c>
      <c r="T23" s="28">
        <f t="shared" si="0"/>
        <v>67.59412463706542</v>
      </c>
      <c r="U23" s="33">
        <f t="shared" si="1"/>
        <v>356.89041240309007</v>
      </c>
    </row>
    <row r="24" spans="1:21" x14ac:dyDescent="0.25">
      <c r="A24" s="12" t="s">
        <v>19</v>
      </c>
      <c r="B24" s="16">
        <v>744</v>
      </c>
      <c r="C24" s="16">
        <v>733.6413402577075</v>
      </c>
      <c r="D24" s="16">
        <v>739.62395845403876</v>
      </c>
      <c r="E24" s="16">
        <v>742.95664923101015</v>
      </c>
      <c r="F24" s="16">
        <v>730.01211904779802</v>
      </c>
      <c r="G24" s="16">
        <v>719.38222038195374</v>
      </c>
      <c r="H24" s="16">
        <v>708.51439500454921</v>
      </c>
      <c r="I24" s="16">
        <v>696.69203863166388</v>
      </c>
      <c r="J24" s="16">
        <v>685.30104566039529</v>
      </c>
      <c r="K24" s="11"/>
      <c r="L24" s="16">
        <v>733.6413402577117</v>
      </c>
      <c r="M24" s="16">
        <v>739.62395845403739</v>
      </c>
      <c r="N24" s="16">
        <v>743.88103512085229</v>
      </c>
      <c r="O24" s="16">
        <v>750.46781515785756</v>
      </c>
      <c r="P24" s="16">
        <v>752.81454839596836</v>
      </c>
      <c r="Q24" s="16">
        <v>753.97883512084366</v>
      </c>
      <c r="R24" s="16">
        <v>758.37591282910546</v>
      </c>
      <c r="S24" s="21">
        <v>761.71100440770647</v>
      </c>
      <c r="T24" s="28">
        <f t="shared" si="0"/>
        <v>-1.3642420526593924E-12</v>
      </c>
      <c r="U24" s="33">
        <f t="shared" si="1"/>
        <v>76.40995874731118</v>
      </c>
    </row>
    <row r="25" spans="1:21" ht="30" x14ac:dyDescent="0.25">
      <c r="A25" s="12" t="s">
        <v>20</v>
      </c>
      <c r="B25" s="16">
        <v>592</v>
      </c>
      <c r="C25" s="16">
        <v>607.23735483816665</v>
      </c>
      <c r="D25" s="16">
        <v>608.13844404174267</v>
      </c>
      <c r="E25" s="16">
        <v>586.99703825103381</v>
      </c>
      <c r="F25" s="16">
        <v>578.65904487919101</v>
      </c>
      <c r="G25" s="16">
        <v>508.55157053202657</v>
      </c>
      <c r="H25" s="16">
        <v>560.46413469693346</v>
      </c>
      <c r="I25" s="16">
        <v>553.5265822306751</v>
      </c>
      <c r="J25" s="16">
        <v>546.30688704384829</v>
      </c>
      <c r="K25" s="11"/>
      <c r="L25" s="16">
        <v>607.23735483816779</v>
      </c>
      <c r="M25" s="16">
        <v>626.26224133249605</v>
      </c>
      <c r="N25" s="16">
        <v>646.0758048246712</v>
      </c>
      <c r="O25" s="16">
        <v>675.55022592087778</v>
      </c>
      <c r="P25" s="16">
        <v>696.32782244157966</v>
      </c>
      <c r="Q25" s="16">
        <v>727.68202733684939</v>
      </c>
      <c r="R25" s="16">
        <v>757.51695627934657</v>
      </c>
      <c r="S25" s="21">
        <v>788.03456967079671</v>
      </c>
      <c r="T25" s="28">
        <f t="shared" si="0"/>
        <v>18.123797290753373</v>
      </c>
      <c r="U25" s="33">
        <f t="shared" si="1"/>
        <v>241.72768262694842</v>
      </c>
    </row>
    <row r="26" spans="1:21" ht="45" x14ac:dyDescent="0.25">
      <c r="A26" s="12" t="s">
        <v>21</v>
      </c>
      <c r="B26" s="16">
        <v>188</v>
      </c>
      <c r="C26" s="16">
        <v>176.95579966149785</v>
      </c>
      <c r="D26" s="16">
        <v>176.73656596557007</v>
      </c>
      <c r="E26" s="16">
        <v>173.59539750217937</v>
      </c>
      <c r="F26" s="16">
        <v>174.09033136060174</v>
      </c>
      <c r="G26" s="16">
        <v>173.87272510881849</v>
      </c>
      <c r="H26" s="16">
        <v>174.42361445073584</v>
      </c>
      <c r="I26" s="16">
        <v>176.37712046317534</v>
      </c>
      <c r="J26" s="16">
        <v>179.6798650532354</v>
      </c>
      <c r="K26" s="11"/>
      <c r="L26" s="16">
        <v>180.46669648646028</v>
      </c>
      <c r="M26" s="16">
        <v>180.35194445393</v>
      </c>
      <c r="N26" s="16">
        <v>180.21443449966912</v>
      </c>
      <c r="O26" s="16">
        <v>180.04969909216732</v>
      </c>
      <c r="P26" s="16">
        <v>179.85241371435728</v>
      </c>
      <c r="Q26" s="16">
        <v>180.18677451699696</v>
      </c>
      <c r="R26" s="16">
        <v>180.13089429569274</v>
      </c>
      <c r="S26" s="21">
        <v>181.13478079042787</v>
      </c>
      <c r="T26" s="28">
        <f t="shared" si="0"/>
        <v>3.6153784883599371</v>
      </c>
      <c r="U26" s="33">
        <f t="shared" si="1"/>
        <v>1.454915737192465</v>
      </c>
    </row>
    <row r="27" spans="1:21" ht="30" x14ac:dyDescent="0.25">
      <c r="A27" s="12" t="s">
        <v>22</v>
      </c>
      <c r="B27" s="16">
        <v>5439</v>
      </c>
      <c r="C27" s="16">
        <v>5408.6520788437574</v>
      </c>
      <c r="D27" s="16">
        <v>5236.9394842890651</v>
      </c>
      <c r="E27" s="16">
        <v>5062.2710351953783</v>
      </c>
      <c r="F27" s="16">
        <v>4870.6330709709064</v>
      </c>
      <c r="G27" s="16">
        <v>4675.9811849790376</v>
      </c>
      <c r="H27" s="16">
        <v>4423.9228483761299</v>
      </c>
      <c r="I27" s="16">
        <v>4272.8494267876449</v>
      </c>
      <c r="J27" s="16">
        <v>4090.9777011436954</v>
      </c>
      <c r="K27" s="11"/>
      <c r="L27" s="16">
        <v>5603.9803078012601</v>
      </c>
      <c r="M27" s="16">
        <v>5655.3118596311906</v>
      </c>
      <c r="N27" s="16">
        <v>5715.6131602542127</v>
      </c>
      <c r="O27" s="16">
        <v>5796.8314376050357</v>
      </c>
      <c r="P27" s="16">
        <v>5857.8448437675497</v>
      </c>
      <c r="Q27" s="16">
        <v>5946.7534807374877</v>
      </c>
      <c r="R27" s="16">
        <v>5996.0031580562518</v>
      </c>
      <c r="S27" s="21">
        <v>6057.0596609740332</v>
      </c>
      <c r="T27" s="28">
        <f t="shared" si="0"/>
        <v>418.37237534212545</v>
      </c>
      <c r="U27" s="33">
        <f t="shared" si="1"/>
        <v>1966.0819598303378</v>
      </c>
    </row>
    <row r="28" spans="1:21" ht="30" x14ac:dyDescent="0.25">
      <c r="A28" s="12" t="s">
        <v>23</v>
      </c>
      <c r="B28" s="16">
        <v>9264</v>
      </c>
      <c r="C28" s="16">
        <v>9249.4948451002856</v>
      </c>
      <c r="D28" s="16">
        <v>9114.0775063635228</v>
      </c>
      <c r="E28" s="16">
        <v>8820.2826252888608</v>
      </c>
      <c r="F28" s="16">
        <v>8435.0829049558288</v>
      </c>
      <c r="G28" s="16">
        <v>8055.2632692551151</v>
      </c>
      <c r="H28" s="16">
        <v>7716.8020186245913</v>
      </c>
      <c r="I28" s="16">
        <v>7372.5522767061466</v>
      </c>
      <c r="J28" s="16">
        <v>6994.8716198603461</v>
      </c>
      <c r="L28" s="16">
        <v>9249.4948451002583</v>
      </c>
      <c r="M28" s="16">
        <v>9368.9831582304141</v>
      </c>
      <c r="N28" s="16">
        <v>9490.2991826571251</v>
      </c>
      <c r="O28" s="16">
        <v>9613.3634907247542</v>
      </c>
      <c r="P28" s="16">
        <v>9750.1229048519017</v>
      </c>
      <c r="Q28" s="16">
        <v>9915.9034407253548</v>
      </c>
      <c r="R28" s="16">
        <v>10085.456874005524</v>
      </c>
      <c r="S28" s="21">
        <v>10307.997226370851</v>
      </c>
      <c r="T28" s="28">
        <f t="shared" si="0"/>
        <v>254.90565186689128</v>
      </c>
      <c r="U28" s="33">
        <f t="shared" si="1"/>
        <v>3313.1256065105053</v>
      </c>
    </row>
    <row r="29" spans="1:21" x14ac:dyDescent="0.25">
      <c r="A29" s="12" t="s">
        <v>24</v>
      </c>
      <c r="B29" s="16">
        <v>193</v>
      </c>
      <c r="C29" s="16">
        <v>193</v>
      </c>
      <c r="D29" s="16">
        <v>92.324526205748413</v>
      </c>
      <c r="E29" s="16">
        <v>106.57614916386157</v>
      </c>
      <c r="F29" s="16">
        <v>111.24213653525358</v>
      </c>
      <c r="G29" s="16">
        <v>101.4343092814329</v>
      </c>
      <c r="H29" s="16">
        <v>91.809742533862178</v>
      </c>
      <c r="I29" s="16">
        <v>95.402865858647161</v>
      </c>
      <c r="J29" s="16">
        <v>95.615808712900318</v>
      </c>
      <c r="L29" s="16">
        <v>70.567971146038701</v>
      </c>
      <c r="M29" s="16">
        <v>92.324526205748612</v>
      </c>
      <c r="N29" s="16">
        <v>107.69846509927579</v>
      </c>
      <c r="O29" s="16">
        <v>115.2128072129112</v>
      </c>
      <c r="P29" s="16">
        <v>108.14106214037861</v>
      </c>
      <c r="Q29" s="16">
        <v>100.9381261388024</v>
      </c>
      <c r="R29" s="16">
        <v>109.12042458603349</v>
      </c>
      <c r="S29" s="21">
        <v>113.77829204280719</v>
      </c>
      <c r="T29" s="28">
        <f t="shared" si="0"/>
        <v>1.9895196601282805E-13</v>
      </c>
      <c r="U29" s="33">
        <f t="shared" si="1"/>
        <v>18.162483329906877</v>
      </c>
    </row>
    <row r="30" spans="1:21" ht="30" x14ac:dyDescent="0.25">
      <c r="A30" s="12" t="s">
        <v>25</v>
      </c>
      <c r="B30" s="16">
        <v>6896</v>
      </c>
      <c r="C30" s="16">
        <v>7085.2288143004007</v>
      </c>
      <c r="D30" s="16">
        <v>7405.9076775100511</v>
      </c>
      <c r="E30" s="16">
        <v>7665.8620287631966</v>
      </c>
      <c r="F30" s="16">
        <v>6896</v>
      </c>
      <c r="G30" s="16">
        <v>6836.9926205756892</v>
      </c>
      <c r="H30" s="16">
        <v>6830.8187101040858</v>
      </c>
      <c r="I30" s="16">
        <v>6766.883567029955</v>
      </c>
      <c r="J30" s="16">
        <v>6712.6681236209261</v>
      </c>
      <c r="L30" s="16">
        <v>7085.2288143004489</v>
      </c>
      <c r="M30" s="16">
        <v>7405.9076775100202</v>
      </c>
      <c r="N30" s="16">
        <v>7731.2837956954036</v>
      </c>
      <c r="O30" s="16">
        <v>8122.7604481074231</v>
      </c>
      <c r="P30" s="16">
        <v>8470.267710984921</v>
      </c>
      <c r="Q30" s="16">
        <v>8799.0272219423314</v>
      </c>
      <c r="R30" s="16">
        <v>9182.8795249777668</v>
      </c>
      <c r="S30" s="21">
        <v>9545.833991580379</v>
      </c>
      <c r="T30" s="28">
        <f t="shared" si="0"/>
        <v>-3.092281986027956E-11</v>
      </c>
      <c r="U30" s="33">
        <f t="shared" si="1"/>
        <v>2833.165867959453</v>
      </c>
    </row>
    <row r="31" spans="1:21" ht="30" x14ac:dyDescent="0.25">
      <c r="A31" s="12" t="s">
        <v>26</v>
      </c>
      <c r="B31" s="16">
        <v>1000</v>
      </c>
      <c r="C31" s="16">
        <v>1143.5873161009754</v>
      </c>
      <c r="D31" s="16">
        <v>1247.9666536195657</v>
      </c>
      <c r="E31" s="16">
        <v>1353.2466527346837</v>
      </c>
      <c r="F31" s="16">
        <v>1453.4388045158435</v>
      </c>
      <c r="G31" s="16">
        <v>1563.9399295122143</v>
      </c>
      <c r="H31" s="16">
        <v>1685.0034873977379</v>
      </c>
      <c r="I31" s="16">
        <v>1827.3201195701877</v>
      </c>
      <c r="J31" s="16">
        <v>1996.795345301005</v>
      </c>
      <c r="L31" s="16">
        <v>1040.2848278198126</v>
      </c>
      <c r="M31" s="16">
        <v>1092.1642243414542</v>
      </c>
      <c r="N31" s="16">
        <v>1142.6968050576311</v>
      </c>
      <c r="O31" s="16">
        <v>1194.2456875822029</v>
      </c>
      <c r="P31" s="16">
        <v>1245.2003591734663</v>
      </c>
      <c r="Q31" s="16">
        <v>1296.6407946893155</v>
      </c>
      <c r="R31" s="16">
        <v>1359.0378484038583</v>
      </c>
      <c r="S31" s="21">
        <v>1440.7730921296049</v>
      </c>
      <c r="T31" s="28">
        <f t="shared" si="0"/>
        <v>-155.8024292781115</v>
      </c>
      <c r="U31" s="33">
        <f t="shared" si="1"/>
        <v>-556.02225317140005</v>
      </c>
    </row>
    <row r="32" spans="1:21" x14ac:dyDescent="0.25">
      <c r="A32" s="12" t="s">
        <v>27</v>
      </c>
      <c r="B32" s="16">
        <v>949</v>
      </c>
      <c r="C32" s="16">
        <v>951.98552745869824</v>
      </c>
      <c r="D32" s="16">
        <v>988.56179751415459</v>
      </c>
      <c r="E32" s="16">
        <v>1024.6844239783793</v>
      </c>
      <c r="F32" s="16">
        <v>1053.2954514386993</v>
      </c>
      <c r="G32" s="16">
        <v>1084.1286400490055</v>
      </c>
      <c r="H32" s="16">
        <v>1109.6230832533124</v>
      </c>
      <c r="I32" s="16">
        <v>1142.2991942155481</v>
      </c>
      <c r="J32" s="16">
        <v>1173.154361044981</v>
      </c>
      <c r="L32" s="16">
        <v>409.17379378702759</v>
      </c>
      <c r="M32" s="16">
        <v>442.26767606902632</v>
      </c>
      <c r="N32" s="16">
        <v>484.9001522528693</v>
      </c>
      <c r="O32" s="16">
        <v>532.42747972286168</v>
      </c>
      <c r="P32" s="16">
        <v>586.98862600419</v>
      </c>
      <c r="Q32" s="16">
        <v>556.97837776008203</v>
      </c>
      <c r="R32" s="16">
        <v>592.66820562700457</v>
      </c>
      <c r="S32" s="21">
        <v>625.72022839333897</v>
      </c>
      <c r="T32" s="28">
        <f t="shared" si="0"/>
        <v>-546.29412144512821</v>
      </c>
      <c r="U32" s="33">
        <f t="shared" si="1"/>
        <v>-547.43413265164202</v>
      </c>
    </row>
    <row r="33" spans="1:21" ht="30" x14ac:dyDescent="0.25">
      <c r="A33" s="12" t="s">
        <v>28</v>
      </c>
      <c r="B33" s="16">
        <v>1589</v>
      </c>
      <c r="C33" s="16">
        <v>1789.8113606190682</v>
      </c>
      <c r="D33" s="16">
        <v>1850.993202406092</v>
      </c>
      <c r="E33" s="16">
        <v>1904.4620899629031</v>
      </c>
      <c r="F33" s="16">
        <v>1961.9420720395551</v>
      </c>
      <c r="G33" s="16">
        <v>2010.5823790820318</v>
      </c>
      <c r="H33" s="16">
        <v>2089.3185301842859</v>
      </c>
      <c r="I33" s="16">
        <v>2158.3998737376878</v>
      </c>
      <c r="J33" s="16">
        <v>2227.4440144963887</v>
      </c>
      <c r="L33" s="16">
        <v>1740.4904911538044</v>
      </c>
      <c r="M33" s="16">
        <v>1755.3791180604451</v>
      </c>
      <c r="N33" s="16">
        <v>1765.6782474417944</v>
      </c>
      <c r="O33" s="16">
        <v>1787.6596090644093</v>
      </c>
      <c r="P33" s="16">
        <v>1796.6911530037951</v>
      </c>
      <c r="Q33" s="16">
        <v>1840.8968913132051</v>
      </c>
      <c r="R33" s="16">
        <v>1869.2167859960116</v>
      </c>
      <c r="S33" s="21">
        <v>1898.6474815913507</v>
      </c>
      <c r="T33" s="28">
        <f t="shared" si="0"/>
        <v>-95.614084345646916</v>
      </c>
      <c r="U33" s="33">
        <f t="shared" si="1"/>
        <v>-328.79653290503802</v>
      </c>
    </row>
    <row r="34" spans="1:21" ht="30" x14ac:dyDescent="0.25">
      <c r="A34" s="12" t="s">
        <v>29</v>
      </c>
      <c r="B34" s="16">
        <v>11</v>
      </c>
      <c r="C34" s="16">
        <v>11.518163848174899</v>
      </c>
      <c r="D34" s="16">
        <v>10.937699203889979</v>
      </c>
      <c r="E34" s="16">
        <v>10.877470070795285</v>
      </c>
      <c r="F34" s="16">
        <v>10.669934579349601</v>
      </c>
      <c r="G34" s="16">
        <v>10.142994444378951</v>
      </c>
      <c r="H34" s="16">
        <v>9.7868880497969197</v>
      </c>
      <c r="I34" s="16">
        <v>9.5655397834164777</v>
      </c>
      <c r="J34" s="16">
        <v>10.110322944889859</v>
      </c>
      <c r="L34" s="16">
        <v>11.882935020015999</v>
      </c>
      <c r="M34" s="16">
        <v>12.025770741473</v>
      </c>
      <c r="N34" s="16">
        <v>13.691108283766599</v>
      </c>
      <c r="O34" s="16">
        <v>12.995470515079999</v>
      </c>
      <c r="P34" s="16">
        <v>12.2486535986814</v>
      </c>
      <c r="Q34" s="16">
        <v>12.5331920599286</v>
      </c>
      <c r="R34" s="16">
        <v>12.6718779627004</v>
      </c>
      <c r="S34" s="21">
        <v>13.9764339955438</v>
      </c>
      <c r="T34" s="28">
        <f t="shared" si="0"/>
        <v>1.088071537583021</v>
      </c>
      <c r="U34" s="33">
        <f t="shared" si="1"/>
        <v>3.8661110506539416</v>
      </c>
    </row>
    <row r="35" spans="1:21" ht="30" x14ac:dyDescent="0.25">
      <c r="A35" s="12" t="s">
        <v>30</v>
      </c>
      <c r="B35" s="16">
        <v>3755</v>
      </c>
      <c r="C35" s="16">
        <v>4007.163726645585</v>
      </c>
      <c r="D35" s="16">
        <v>4448.5002700224986</v>
      </c>
      <c r="E35" s="16">
        <v>4900.1032203337954</v>
      </c>
      <c r="F35" s="16">
        <v>5313.7955279233393</v>
      </c>
      <c r="G35" s="16">
        <v>5805.9621591365258</v>
      </c>
      <c r="H35" s="16">
        <v>6311.5692948514679</v>
      </c>
      <c r="I35" s="16">
        <v>6834.0046522952407</v>
      </c>
      <c r="J35" s="16">
        <v>7504.49274883423</v>
      </c>
      <c r="L35" s="16">
        <v>3904.0363628918362</v>
      </c>
      <c r="M35" s="16">
        <v>4104.6185084333601</v>
      </c>
      <c r="N35" s="16">
        <v>4299.706555885994</v>
      </c>
      <c r="O35" s="16">
        <v>4477.4988839265343</v>
      </c>
      <c r="P35" s="16">
        <v>4682.1794310743699</v>
      </c>
      <c r="Q35" s="16">
        <v>4907.7675443179915</v>
      </c>
      <c r="R35" s="16">
        <v>5112.0385251086955</v>
      </c>
      <c r="S35" s="21">
        <v>5417.1749107660999</v>
      </c>
      <c r="T35" s="28">
        <f t="shared" si="0"/>
        <v>-343.88176158913848</v>
      </c>
      <c r="U35" s="33">
        <f t="shared" si="1"/>
        <v>-2087.3178380681302</v>
      </c>
    </row>
    <row r="36" spans="1:21" x14ac:dyDescent="0.25">
      <c r="A36" s="12" t="s">
        <v>31</v>
      </c>
      <c r="B36" s="16">
        <v>10028</v>
      </c>
      <c r="C36" s="16">
        <v>9922.5448225051186</v>
      </c>
      <c r="D36" s="16">
        <v>9809.5131194979713</v>
      </c>
      <c r="E36" s="16">
        <v>9600.6509962979999</v>
      </c>
      <c r="F36" s="16">
        <v>9417.0397882452708</v>
      </c>
      <c r="G36" s="16">
        <v>9190.2898004567796</v>
      </c>
      <c r="H36" s="16">
        <v>8927.1316785319032</v>
      </c>
      <c r="I36" s="16">
        <v>8664.7460797688345</v>
      </c>
      <c r="J36" s="16">
        <v>8396.52361796281</v>
      </c>
      <c r="L36" s="16">
        <v>9922.5448225051387</v>
      </c>
      <c r="M36" s="16">
        <v>9969.789354357943</v>
      </c>
      <c r="N36" s="16">
        <v>9995.0184721482401</v>
      </c>
      <c r="O36" s="16">
        <v>10119.84240678469</v>
      </c>
      <c r="P36" s="16">
        <v>10226.709736178042</v>
      </c>
      <c r="Q36" s="16">
        <v>10252.653880177288</v>
      </c>
      <c r="R36" s="16">
        <v>10275.797685340151</v>
      </c>
      <c r="S36" s="21">
        <v>10299.897159984625</v>
      </c>
      <c r="T36" s="28">
        <f t="shared" si="0"/>
        <v>160.27623485997174</v>
      </c>
      <c r="U36" s="33">
        <f t="shared" si="1"/>
        <v>1903.3735420218145</v>
      </c>
    </row>
    <row r="37" spans="1:21" x14ac:dyDescent="0.25">
      <c r="A37" s="12" t="s">
        <v>32</v>
      </c>
      <c r="B37" s="16">
        <v>2449</v>
      </c>
      <c r="C37" s="16">
        <v>2339.4888605160386</v>
      </c>
      <c r="D37" s="16">
        <v>2277.0311581786664</v>
      </c>
      <c r="E37" s="16">
        <v>2219.6950546193525</v>
      </c>
      <c r="F37" s="16">
        <v>2163.5177410647848</v>
      </c>
      <c r="G37" s="16">
        <v>2106.6504824787303</v>
      </c>
      <c r="H37" s="16">
        <v>2039.6004311970066</v>
      </c>
      <c r="I37" s="16">
        <v>1973.1527417767413</v>
      </c>
      <c r="J37" s="16">
        <v>1908.6143224885648</v>
      </c>
      <c r="L37" s="16">
        <v>2377.6970361120793</v>
      </c>
      <c r="M37" s="16">
        <v>2398.7280895610115</v>
      </c>
      <c r="N37" s="16">
        <v>2418.2779699526423</v>
      </c>
      <c r="O37" s="16">
        <v>2441.163838632448</v>
      </c>
      <c r="P37" s="16">
        <v>2461.9735052980236</v>
      </c>
      <c r="Q37" s="16">
        <v>2492.8997628014254</v>
      </c>
      <c r="R37" s="16">
        <v>2524.2979612365457</v>
      </c>
      <c r="S37" s="21">
        <v>2555.9884521276726</v>
      </c>
      <c r="T37" s="28">
        <f t="shared" si="0"/>
        <v>121.69693138234516</v>
      </c>
      <c r="U37" s="33">
        <f t="shared" si="1"/>
        <v>647.37412963910788</v>
      </c>
    </row>
    <row r="38" spans="1:21" x14ac:dyDescent="0.25">
      <c r="A38" s="12" t="s">
        <v>33</v>
      </c>
      <c r="B38" s="16">
        <v>2828</v>
      </c>
      <c r="C38" s="16">
        <v>2908.9246046672915</v>
      </c>
      <c r="D38" s="16">
        <v>3022.2139005032586</v>
      </c>
      <c r="E38" s="16">
        <v>3030.2685465039349</v>
      </c>
      <c r="F38" s="16">
        <v>3109.4575608907799</v>
      </c>
      <c r="G38" s="16">
        <v>3216.6227168294927</v>
      </c>
      <c r="H38" s="16">
        <v>3329.2000930330491</v>
      </c>
      <c r="I38" s="16">
        <v>3422.4966453956076</v>
      </c>
      <c r="J38" s="16">
        <v>3528.0521889267179</v>
      </c>
      <c r="L38" s="16">
        <v>2583.109359304683</v>
      </c>
      <c r="M38" s="16">
        <v>2570.0613004290171</v>
      </c>
      <c r="N38" s="16">
        <v>2683.623887833272</v>
      </c>
      <c r="O38" s="16">
        <v>2718.7279499516007</v>
      </c>
      <c r="P38" s="16">
        <v>2710.3171883688492</v>
      </c>
      <c r="Q38" s="16">
        <v>2698.4743860313297</v>
      </c>
      <c r="R38" s="16">
        <v>2718.5117473962873</v>
      </c>
      <c r="S38" s="21">
        <v>2744.2105692845307</v>
      </c>
      <c r="T38" s="28">
        <f t="shared" si="0"/>
        <v>-452.15260007424149</v>
      </c>
      <c r="U38" s="33">
        <f t="shared" si="1"/>
        <v>-783.8416196421872</v>
      </c>
    </row>
    <row r="39" spans="1:21" ht="60" x14ac:dyDescent="0.25">
      <c r="A39" s="12" t="s">
        <v>34</v>
      </c>
      <c r="B39" s="16">
        <v>11484</v>
      </c>
      <c r="C39" s="16">
        <v>11943.452746569097</v>
      </c>
      <c r="D39" s="16">
        <v>11891.053868543346</v>
      </c>
      <c r="E39" s="16">
        <v>11995.997346728162</v>
      </c>
      <c r="F39" s="16">
        <v>11973.051350335038</v>
      </c>
      <c r="G39" s="16">
        <v>12070.704956511283</v>
      </c>
      <c r="H39" s="16">
        <v>12198.041958200463</v>
      </c>
      <c r="I39" s="16">
        <v>12287.819440591635</v>
      </c>
      <c r="J39" s="16">
        <v>12343.690750253107</v>
      </c>
      <c r="L39" s="16">
        <v>12172.618068679754</v>
      </c>
      <c r="M39" s="16">
        <v>12225.848120889383</v>
      </c>
      <c r="N39" s="16">
        <v>12299.984108386301</v>
      </c>
      <c r="O39" s="16">
        <v>12334.096602938696</v>
      </c>
      <c r="P39" s="16">
        <v>12398.656544323416</v>
      </c>
      <c r="Q39" s="16">
        <v>12528.779852224381</v>
      </c>
      <c r="R39" s="16">
        <v>12628.565885119251</v>
      </c>
      <c r="S39" s="21">
        <v>12676.410438418367</v>
      </c>
      <c r="T39" s="28">
        <f t="shared" si="0"/>
        <v>334.79425234603696</v>
      </c>
      <c r="U39" s="33">
        <f t="shared" si="1"/>
        <v>332.71968816525987</v>
      </c>
    </row>
    <row r="40" spans="1:21" ht="75" x14ac:dyDescent="0.25">
      <c r="A40" s="12" t="s">
        <v>35</v>
      </c>
      <c r="B40" s="16">
        <v>6073</v>
      </c>
      <c r="C40" s="16">
        <v>5733.1279037351733</v>
      </c>
      <c r="D40" s="16">
        <v>5773.5435205542144</v>
      </c>
      <c r="E40" s="16">
        <v>5842.0422045122359</v>
      </c>
      <c r="F40" s="16">
        <v>6010.1926951396481</v>
      </c>
      <c r="G40" s="16">
        <v>6065.1766673194543</v>
      </c>
      <c r="H40" s="16">
        <v>6049.9114994751653</v>
      </c>
      <c r="I40" s="16">
        <v>6008.0939835477011</v>
      </c>
      <c r="J40" s="16">
        <v>6070.2979685047094</v>
      </c>
      <c r="L40" s="16">
        <v>5743.3371829198195</v>
      </c>
      <c r="M40" s="16">
        <v>5836.8348697189122</v>
      </c>
      <c r="N40" s="16">
        <v>5946.1624708434101</v>
      </c>
      <c r="O40" s="16">
        <v>6089.890954951642</v>
      </c>
      <c r="P40" s="16">
        <v>6220.5954430342772</v>
      </c>
      <c r="Q40" s="16">
        <v>6279.3698181282734</v>
      </c>
      <c r="R40" s="16">
        <v>6407.4189505920031</v>
      </c>
      <c r="S40" s="21">
        <v>6535.8300952956988</v>
      </c>
      <c r="T40" s="28">
        <f t="shared" si="0"/>
        <v>63.291349164697749</v>
      </c>
      <c r="U40" s="33">
        <f t="shared" si="1"/>
        <v>465.53212679098942</v>
      </c>
    </row>
    <row r="41" spans="1:21" x14ac:dyDescent="0.25">
      <c r="A41" s="12" t="s">
        <v>36</v>
      </c>
      <c r="B41" s="16">
        <v>172651</v>
      </c>
      <c r="C41" s="16">
        <v>169532.03516760588</v>
      </c>
      <c r="D41" s="16">
        <v>169435.14357423631</v>
      </c>
      <c r="E41" s="16">
        <v>171370.61558395269</v>
      </c>
      <c r="F41" s="16">
        <v>173498.59178552972</v>
      </c>
      <c r="G41" s="16">
        <v>174527.17488169845</v>
      </c>
      <c r="H41" s="16">
        <v>175782.21208041551</v>
      </c>
      <c r="I41" s="16">
        <v>176950.67589613039</v>
      </c>
      <c r="J41" s="16">
        <v>178339.00671596825</v>
      </c>
      <c r="L41" s="16">
        <v>168858.45094012588</v>
      </c>
      <c r="M41" s="16">
        <v>169384.9842609711</v>
      </c>
      <c r="N41" s="16">
        <v>171370.42821546839</v>
      </c>
      <c r="O41" s="16">
        <v>173515.49014839809</v>
      </c>
      <c r="P41" s="16">
        <v>174723.36593244658</v>
      </c>
      <c r="Q41" s="16">
        <v>176202.07705458705</v>
      </c>
      <c r="R41" s="16">
        <v>178073.85517593881</v>
      </c>
      <c r="S41" s="21">
        <v>180475.48960137824</v>
      </c>
      <c r="T41" s="28">
        <f t="shared" si="0"/>
        <v>-50.159313265205128</v>
      </c>
      <c r="U41" s="33">
        <f t="shared" si="1"/>
        <v>2136.4828854099906</v>
      </c>
    </row>
    <row r="42" spans="1:21" ht="60" x14ac:dyDescent="0.25">
      <c r="A42" s="12" t="s">
        <v>37</v>
      </c>
      <c r="B42" s="16">
        <v>246357</v>
      </c>
      <c r="C42" s="16">
        <v>249864.31111334646</v>
      </c>
      <c r="D42" s="16">
        <v>247622.75440539079</v>
      </c>
      <c r="E42" s="16">
        <v>246516.69140131335</v>
      </c>
      <c r="F42" s="16">
        <v>247407.66924724044</v>
      </c>
      <c r="G42" s="16">
        <v>246414.89457776662</v>
      </c>
      <c r="H42" s="16">
        <v>245732.60848595313</v>
      </c>
      <c r="I42" s="16">
        <v>249631.89378263132</v>
      </c>
      <c r="J42" s="16">
        <v>251994.91575426111</v>
      </c>
      <c r="L42" s="16">
        <v>247573.20279925928</v>
      </c>
      <c r="M42" s="16">
        <v>249918.05667938991</v>
      </c>
      <c r="N42" s="16">
        <v>253342.51988380228</v>
      </c>
      <c r="O42" s="16">
        <v>255279.00697141327</v>
      </c>
      <c r="P42" s="16">
        <v>256008.25639319382</v>
      </c>
      <c r="Q42" s="16">
        <v>257172.40570751796</v>
      </c>
      <c r="R42" s="16">
        <v>257989.01164955032</v>
      </c>
      <c r="S42" s="21">
        <v>259428.97850003172</v>
      </c>
      <c r="T42" s="28">
        <f t="shared" si="0"/>
        <v>2295.3022739991138</v>
      </c>
      <c r="U42" s="33">
        <f t="shared" si="1"/>
        <v>7434.0627457706141</v>
      </c>
    </row>
    <row r="43" spans="1:21" ht="45" x14ac:dyDescent="0.25">
      <c r="A43" s="12" t="s">
        <v>38</v>
      </c>
      <c r="B43" s="16">
        <v>25563</v>
      </c>
      <c r="C43" s="16">
        <v>19545.014040675102</v>
      </c>
      <c r="D43" s="16">
        <v>20193.418967276939</v>
      </c>
      <c r="E43" s="16">
        <v>20832.058525704735</v>
      </c>
      <c r="F43" s="16">
        <v>21858.30829434995</v>
      </c>
      <c r="G43" s="16">
        <v>22880.9361773534</v>
      </c>
      <c r="H43" s="16">
        <v>25091.471207606864</v>
      </c>
      <c r="I43" s="16">
        <v>28716.118702472366</v>
      </c>
      <c r="J43" s="16">
        <v>30470.28546429762</v>
      </c>
      <c r="L43" s="16">
        <v>27021.795694217348</v>
      </c>
      <c r="M43" s="16">
        <v>27481.899705188818</v>
      </c>
      <c r="N43" s="16">
        <v>27879.670647185168</v>
      </c>
      <c r="O43" s="16">
        <v>28144.076467110724</v>
      </c>
      <c r="P43" s="16">
        <v>28354.943484004143</v>
      </c>
      <c r="Q43" s="16">
        <v>28963.843455852482</v>
      </c>
      <c r="R43" s="16">
        <v>29476.091788895097</v>
      </c>
      <c r="S43" s="21">
        <v>29954.053237942215</v>
      </c>
      <c r="T43" s="28">
        <f t="shared" si="0"/>
        <v>7288.4807379118793</v>
      </c>
      <c r="U43" s="33">
        <f t="shared" si="1"/>
        <v>-516.23222635540515</v>
      </c>
    </row>
    <row r="44" spans="1:21" ht="30" x14ac:dyDescent="0.25">
      <c r="A44" s="12" t="s">
        <v>39</v>
      </c>
      <c r="B44" s="16">
        <v>29419</v>
      </c>
      <c r="C44" s="16">
        <v>35681.619728817852</v>
      </c>
      <c r="D44" s="16">
        <v>35837.580155107593</v>
      </c>
      <c r="E44" s="16">
        <v>36165.684524665376</v>
      </c>
      <c r="F44" s="16">
        <v>34586.871836486607</v>
      </c>
      <c r="G44" s="16">
        <v>31874.441559485011</v>
      </c>
      <c r="H44" s="16">
        <v>29419</v>
      </c>
      <c r="I44" s="16">
        <v>29418.999999999978</v>
      </c>
      <c r="J44" s="16">
        <v>29419.000000000036</v>
      </c>
      <c r="L44" s="16">
        <v>34674.044286723438</v>
      </c>
      <c r="M44" s="16">
        <v>35365.930636286335</v>
      </c>
      <c r="N44" s="16">
        <v>36165.684524665492</v>
      </c>
      <c r="O44" s="16">
        <v>36174.504247824778</v>
      </c>
      <c r="P44" s="16">
        <v>35992.366361719498</v>
      </c>
      <c r="Q44" s="16">
        <v>36986.424973319721</v>
      </c>
      <c r="R44" s="16">
        <v>37003.515541398243</v>
      </c>
      <c r="S44" s="21">
        <v>37033.981963749284</v>
      </c>
      <c r="T44" s="28">
        <f t="shared" si="0"/>
        <v>-471.64951882125752</v>
      </c>
      <c r="U44" s="33">
        <f t="shared" si="1"/>
        <v>7614.9819637492474</v>
      </c>
    </row>
    <row r="45" spans="1:21" ht="30" x14ac:dyDescent="0.25">
      <c r="A45" s="12" t="s">
        <v>40</v>
      </c>
      <c r="B45" s="16">
        <v>191375</v>
      </c>
      <c r="C45" s="16">
        <v>194637.67734385349</v>
      </c>
      <c r="D45" s="16">
        <v>191591.75528300612</v>
      </c>
      <c r="E45" s="16">
        <v>189518.9483509431</v>
      </c>
      <c r="F45" s="16">
        <v>190962.48911640394</v>
      </c>
      <c r="G45" s="16">
        <v>191659.51684092815</v>
      </c>
      <c r="H45" s="16">
        <v>191222.13727834614</v>
      </c>
      <c r="I45" s="16">
        <v>191496.7750801591</v>
      </c>
      <c r="J45" s="16">
        <v>192105.63028996348</v>
      </c>
      <c r="L45" s="16">
        <v>185877.36281831906</v>
      </c>
      <c r="M45" s="16">
        <v>187070.22633791619</v>
      </c>
      <c r="N45" s="16">
        <v>189297.16471195218</v>
      </c>
      <c r="O45" s="16">
        <v>190960.42625647617</v>
      </c>
      <c r="P45" s="16">
        <v>191660.94654747049</v>
      </c>
      <c r="Q45" s="16">
        <v>191222.13727834678</v>
      </c>
      <c r="R45" s="16">
        <v>191509.40431925669</v>
      </c>
      <c r="S45" s="21">
        <v>192440.94329834075</v>
      </c>
      <c r="T45" s="28">
        <f t="shared" si="0"/>
        <v>-4521.528945089929</v>
      </c>
      <c r="U45" s="33">
        <f t="shared" si="1"/>
        <v>335.31300837727031</v>
      </c>
    </row>
    <row r="46" spans="1:21" ht="30" x14ac:dyDescent="0.25">
      <c r="A46" s="12" t="s">
        <v>41</v>
      </c>
      <c r="B46" s="16">
        <v>89642</v>
      </c>
      <c r="C46" s="16">
        <v>91316.349721698003</v>
      </c>
      <c r="D46" s="16">
        <v>92863.517241003952</v>
      </c>
      <c r="E46" s="16">
        <v>93752.168800582236</v>
      </c>
      <c r="F46" s="16">
        <v>94167.94246855579</v>
      </c>
      <c r="G46" s="16">
        <v>95970.462336577402</v>
      </c>
      <c r="H46" s="16">
        <v>99393.754263559982</v>
      </c>
      <c r="I46" s="16">
        <v>102115.41225238086</v>
      </c>
      <c r="J46" s="16">
        <v>105055.11515421983</v>
      </c>
      <c r="L46" s="16">
        <v>91316.349721698294</v>
      </c>
      <c r="M46" s="16">
        <v>93002.520815530428</v>
      </c>
      <c r="N46" s="16">
        <v>94513.69615841785</v>
      </c>
      <c r="O46" s="16">
        <v>96183.140608070069</v>
      </c>
      <c r="P46" s="16">
        <v>98447.932070848998</v>
      </c>
      <c r="Q46" s="16">
        <v>100583.10814397517</v>
      </c>
      <c r="R46" s="16">
        <v>102566.33963714166</v>
      </c>
      <c r="S46" s="21">
        <v>105055.11515421972</v>
      </c>
      <c r="T46" s="28">
        <f t="shared" si="0"/>
        <v>139.00357452647586</v>
      </c>
      <c r="U46" s="33">
        <f t="shared" si="1"/>
        <v>-1.1641532182693481E-10</v>
      </c>
    </row>
    <row r="47" spans="1:21" ht="45" x14ac:dyDescent="0.25">
      <c r="A47" s="12" t="s">
        <v>42</v>
      </c>
      <c r="B47" s="16">
        <v>37052</v>
      </c>
      <c r="C47" s="16">
        <v>38762.061126329878</v>
      </c>
      <c r="D47" s="16">
        <v>39456.950616961098</v>
      </c>
      <c r="E47" s="16">
        <v>40235.492244779503</v>
      </c>
      <c r="F47" s="16">
        <v>40958.707466895794</v>
      </c>
      <c r="G47" s="16">
        <v>41706.775060668566</v>
      </c>
      <c r="H47" s="16">
        <v>42582.133715603624</v>
      </c>
      <c r="I47" s="16">
        <v>43003.442679667831</v>
      </c>
      <c r="J47" s="16">
        <v>43457.100501586632</v>
      </c>
      <c r="L47" s="16">
        <v>37628.824736071976</v>
      </c>
      <c r="M47" s="16">
        <v>38073.773780859658</v>
      </c>
      <c r="N47" s="16">
        <v>38692.682408151952</v>
      </c>
      <c r="O47" s="16">
        <v>39323.938228445884</v>
      </c>
      <c r="P47" s="16">
        <v>39804.992127841258</v>
      </c>
      <c r="Q47" s="16">
        <v>40410.166980509319</v>
      </c>
      <c r="R47" s="16">
        <v>40799.369252937009</v>
      </c>
      <c r="S47" s="21">
        <v>41277.864975664183</v>
      </c>
      <c r="T47" s="28">
        <f t="shared" si="0"/>
        <v>-1383.1768361014401</v>
      </c>
      <c r="U47" s="33">
        <f t="shared" si="1"/>
        <v>-2179.2355259224496</v>
      </c>
    </row>
    <row r="48" spans="1:21" ht="30" x14ac:dyDescent="0.25">
      <c r="A48" s="12" t="s">
        <v>43</v>
      </c>
      <c r="B48" s="16">
        <v>12386</v>
      </c>
      <c r="C48" s="16">
        <v>12871.1585119429</v>
      </c>
      <c r="D48" s="16">
        <v>12717.283361505175</v>
      </c>
      <c r="E48" s="16">
        <v>12852.03298471913</v>
      </c>
      <c r="F48" s="16">
        <v>13034.821676942576</v>
      </c>
      <c r="G48" s="16">
        <v>13269.251853204267</v>
      </c>
      <c r="H48" s="16">
        <v>13483.445869847597</v>
      </c>
      <c r="I48" s="16">
        <v>13697.560121574305</v>
      </c>
      <c r="J48" s="16">
        <v>14004.313883004243</v>
      </c>
      <c r="L48" s="16">
        <v>12246.88308308832</v>
      </c>
      <c r="M48" s="16">
        <v>12214.768919667267</v>
      </c>
      <c r="N48" s="16">
        <v>12398.025470746779</v>
      </c>
      <c r="O48" s="16">
        <v>12501.745326578068</v>
      </c>
      <c r="P48" s="16">
        <v>12586.691066951109</v>
      </c>
      <c r="Q48" s="16">
        <v>12671.511424114551</v>
      </c>
      <c r="R48" s="16">
        <v>12793.982859234222</v>
      </c>
      <c r="S48" s="21">
        <v>12981.47172612913</v>
      </c>
      <c r="T48" s="28">
        <f t="shared" si="0"/>
        <v>-502.51444183790773</v>
      </c>
      <c r="U48" s="33">
        <f t="shared" si="1"/>
        <v>-1022.8421568751128</v>
      </c>
    </row>
    <row r="49" spans="1:21" ht="30" x14ac:dyDescent="0.25">
      <c r="A49" s="12" t="s">
        <v>44</v>
      </c>
      <c r="B49" s="16">
        <v>7501</v>
      </c>
      <c r="C49" s="16">
        <v>7736.8418721478238</v>
      </c>
      <c r="D49" s="16">
        <v>7905.8369974892003</v>
      </c>
      <c r="E49" s="16">
        <v>8038.565047952623</v>
      </c>
      <c r="F49" s="16">
        <v>8102.0250347943374</v>
      </c>
      <c r="G49" s="16">
        <v>8113.7437133317808</v>
      </c>
      <c r="H49" s="16">
        <v>8259.2326266235377</v>
      </c>
      <c r="I49" s="16">
        <v>8371.9628756409584</v>
      </c>
      <c r="J49" s="16">
        <v>8518.9759504523045</v>
      </c>
      <c r="L49" s="16">
        <v>7529.9961540325994</v>
      </c>
      <c r="M49" s="16">
        <v>7696.6323626666372</v>
      </c>
      <c r="N49" s="16">
        <v>7856.0657991912449</v>
      </c>
      <c r="O49" s="16">
        <v>7995.6491669131383</v>
      </c>
      <c r="P49" s="16">
        <v>8096.5837830045157</v>
      </c>
      <c r="Q49" s="16">
        <v>8259.232626623565</v>
      </c>
      <c r="R49" s="16">
        <v>8389.2961678067295</v>
      </c>
      <c r="S49" s="21">
        <v>8518.9759504522262</v>
      </c>
      <c r="T49" s="28">
        <f t="shared" si="0"/>
        <v>-209.20463482256309</v>
      </c>
      <c r="U49" s="33">
        <f t="shared" si="1"/>
        <v>-7.8216544352471828E-11</v>
      </c>
    </row>
    <row r="50" spans="1:21" ht="45" x14ac:dyDescent="0.25">
      <c r="A50" s="12" t="s">
        <v>45</v>
      </c>
      <c r="B50" s="16">
        <v>14904</v>
      </c>
      <c r="C50" s="16">
        <v>15088.47934987712</v>
      </c>
      <c r="D50" s="16">
        <v>15106.172554589966</v>
      </c>
      <c r="E50" s="16">
        <v>15149.966865806198</v>
      </c>
      <c r="F50" s="16">
        <v>15186.068402347648</v>
      </c>
      <c r="G50" s="16">
        <v>15247.785568959032</v>
      </c>
      <c r="H50" s="16">
        <v>15334.919783345358</v>
      </c>
      <c r="I50" s="16">
        <v>15424.636275702345</v>
      </c>
      <c r="J50" s="16">
        <v>15521.480579847352</v>
      </c>
      <c r="L50" s="16">
        <v>15021.787218309757</v>
      </c>
      <c r="M50" s="16">
        <v>15106.172554589966</v>
      </c>
      <c r="N50" s="16">
        <v>15131.52654635509</v>
      </c>
      <c r="O50" s="16">
        <v>15186.06840234761</v>
      </c>
      <c r="P50" s="16">
        <v>15247.785568959014</v>
      </c>
      <c r="Q50" s="16">
        <v>15334.919783345345</v>
      </c>
      <c r="R50" s="16">
        <v>15424.636275702385</v>
      </c>
      <c r="S50" s="21">
        <v>15521.480579847343</v>
      </c>
      <c r="T50" s="28">
        <f t="shared" si="0"/>
        <v>0</v>
      </c>
      <c r="U50" s="33">
        <f t="shared" si="1"/>
        <v>0</v>
      </c>
    </row>
    <row r="51" spans="1:21" ht="45" x14ac:dyDescent="0.25">
      <c r="A51" s="12" t="s">
        <v>46</v>
      </c>
      <c r="B51" s="16">
        <v>18361</v>
      </c>
      <c r="C51" s="16">
        <v>19015.849619064178</v>
      </c>
      <c r="D51" s="16">
        <v>20201.063720257251</v>
      </c>
      <c r="E51" s="16">
        <v>21336.46150962542</v>
      </c>
      <c r="F51" s="16">
        <v>21798.544540456296</v>
      </c>
      <c r="G51" s="16">
        <v>21332.973546081943</v>
      </c>
      <c r="H51" s="16">
        <v>19513.648220515395</v>
      </c>
      <c r="I51" s="16">
        <v>18807.762352700745</v>
      </c>
      <c r="J51" s="16">
        <v>18361.000000000018</v>
      </c>
      <c r="L51" s="16">
        <v>18493.7210931669</v>
      </c>
      <c r="M51" s="16">
        <v>20101.25617669426</v>
      </c>
      <c r="N51" s="16">
        <v>21306.23026540078</v>
      </c>
      <c r="O51" s="16">
        <v>21896.158820143901</v>
      </c>
      <c r="P51" s="16">
        <v>22860.118974039047</v>
      </c>
      <c r="Q51" s="16">
        <v>24141.201127669454</v>
      </c>
      <c r="R51" s="16">
        <v>24901.695206519737</v>
      </c>
      <c r="S51" s="21">
        <v>25811.968042345463</v>
      </c>
      <c r="T51" s="28">
        <f t="shared" si="0"/>
        <v>-99.807543562990759</v>
      </c>
      <c r="U51" s="33">
        <f t="shared" si="1"/>
        <v>7450.9680423454447</v>
      </c>
    </row>
    <row r="52" spans="1:21" ht="60" x14ac:dyDescent="0.25">
      <c r="A52" s="12" t="s">
        <v>47</v>
      </c>
      <c r="B52" s="16">
        <v>21541</v>
      </c>
      <c r="C52" s="16">
        <v>22092.20386757033</v>
      </c>
      <c r="D52" s="16">
        <v>21072.677329939677</v>
      </c>
      <c r="E52" s="16">
        <v>20808.521940306629</v>
      </c>
      <c r="F52" s="16">
        <v>20557.979851314438</v>
      </c>
      <c r="G52" s="16">
        <v>20325.905009677059</v>
      </c>
      <c r="H52" s="16">
        <v>20097.157952214948</v>
      </c>
      <c r="I52" s="16">
        <v>20153.428961634858</v>
      </c>
      <c r="J52" s="16">
        <v>19826.641013919259</v>
      </c>
      <c r="L52" s="16">
        <v>22442.620748474052</v>
      </c>
      <c r="M52" s="16">
        <v>25553.39077639694</v>
      </c>
      <c r="N52" s="16">
        <v>27756.712919693437</v>
      </c>
      <c r="O52" s="16">
        <v>28758.011931754467</v>
      </c>
      <c r="P52" s="16">
        <v>31231.560982528881</v>
      </c>
      <c r="Q52" s="16">
        <v>33898.950140796675</v>
      </c>
      <c r="R52" s="16">
        <v>35564.494820546846</v>
      </c>
      <c r="S52" s="21">
        <v>37833.812840578044</v>
      </c>
      <c r="T52" s="28">
        <f t="shared" si="0"/>
        <v>4480.7134464572628</v>
      </c>
      <c r="U52" s="33">
        <f>S52-J52</f>
        <v>18007.171826658785</v>
      </c>
    </row>
    <row r="53" spans="1:21" ht="60" x14ac:dyDescent="0.25">
      <c r="A53" s="12" t="s">
        <v>48</v>
      </c>
      <c r="B53" s="16">
        <v>60507</v>
      </c>
      <c r="C53" s="16">
        <v>62122.078886779069</v>
      </c>
      <c r="D53" s="16">
        <v>61870.3842171945</v>
      </c>
      <c r="E53" s="16">
        <v>61831.890171475461</v>
      </c>
      <c r="F53" s="16">
        <v>61456.961859603995</v>
      </c>
      <c r="G53" s="16">
        <v>61678.871003061904</v>
      </c>
      <c r="H53" s="16">
        <v>61697.380893793641</v>
      </c>
      <c r="I53" s="16">
        <v>61601.94503686118</v>
      </c>
      <c r="J53" s="16">
        <v>61714.906793726121</v>
      </c>
      <c r="L53" s="16">
        <v>61298.253068675258</v>
      </c>
      <c r="M53" s="16">
        <v>61027.501804992542</v>
      </c>
      <c r="N53" s="16">
        <v>60891.446945831223</v>
      </c>
      <c r="O53" s="16">
        <v>61097.064100327152</v>
      </c>
      <c r="P53" s="16">
        <v>61285.871243010479</v>
      </c>
      <c r="Q53" s="16">
        <v>61271.381387263806</v>
      </c>
      <c r="R53" s="16">
        <v>61489.917954482633</v>
      </c>
      <c r="S53" s="21">
        <v>61714.906793726295</v>
      </c>
      <c r="T53" s="28">
        <f t="shared" si="0"/>
        <v>-842.88241220195778</v>
      </c>
      <c r="U53" s="33">
        <f t="shared" si="1"/>
        <v>1.7462298274040222E-10</v>
      </c>
    </row>
    <row r="54" spans="1:21" x14ac:dyDescent="0.25">
      <c r="A54" s="12" t="s">
        <v>49</v>
      </c>
      <c r="B54" s="16">
        <v>128624</v>
      </c>
      <c r="C54" s="16">
        <v>134381.31790203572</v>
      </c>
      <c r="D54" s="16">
        <v>133492.87905288266</v>
      </c>
      <c r="E54" s="16">
        <v>131035.35445004622</v>
      </c>
      <c r="F54" s="16">
        <v>129892.47763338465</v>
      </c>
      <c r="G54" s="16">
        <v>128253.80531765857</v>
      </c>
      <c r="H54" s="16">
        <v>127172.51760382199</v>
      </c>
      <c r="I54" s="16">
        <v>124524.56274121285</v>
      </c>
      <c r="J54" s="16">
        <v>121009.27764114911</v>
      </c>
      <c r="L54" s="16">
        <v>132385.23580082931</v>
      </c>
      <c r="M54" s="16">
        <v>132133.37326456726</v>
      </c>
      <c r="N54" s="16">
        <v>130949.05859906365</v>
      </c>
      <c r="O54" s="16">
        <v>129900.71524537414</v>
      </c>
      <c r="P54" s="16">
        <v>128253.14274577689</v>
      </c>
      <c r="Q54" s="16">
        <v>127172.51760382189</v>
      </c>
      <c r="R54" s="16">
        <v>125266.79231562436</v>
      </c>
      <c r="S54" s="21">
        <v>123251.38288290624</v>
      </c>
      <c r="T54" s="28">
        <f t="shared" si="0"/>
        <v>-1359.5057883154077</v>
      </c>
      <c r="U54" s="33">
        <f t="shared" si="1"/>
        <v>2242.1052417571336</v>
      </c>
    </row>
    <row r="55" spans="1:21" ht="45" x14ac:dyDescent="0.25">
      <c r="A55" s="12" t="s">
        <v>50</v>
      </c>
      <c r="B55" s="16">
        <v>85879</v>
      </c>
      <c r="C55" s="16">
        <v>92676.952065628531</v>
      </c>
      <c r="D55" s="16">
        <v>95177.076899240375</v>
      </c>
      <c r="E55" s="16">
        <v>98682.506376918012</v>
      </c>
      <c r="F55" s="16">
        <v>100914.7369668053</v>
      </c>
      <c r="G55" s="16">
        <v>103895.83490499365</v>
      </c>
      <c r="H55" s="16">
        <v>107726.32926771478</v>
      </c>
      <c r="I55" s="16">
        <v>110904.68775681591</v>
      </c>
      <c r="J55" s="16">
        <v>114552.12954582923</v>
      </c>
      <c r="L55" s="16">
        <v>91599.002809389785</v>
      </c>
      <c r="M55" s="16">
        <v>93536.432776730479</v>
      </c>
      <c r="N55" s="16">
        <v>96887.579848649722</v>
      </c>
      <c r="O55" s="16">
        <v>98970.267713409805</v>
      </c>
      <c r="P55" s="16">
        <v>101711.5854732212</v>
      </c>
      <c r="Q55" s="16">
        <v>104942.34155332985</v>
      </c>
      <c r="R55" s="16">
        <v>107573.70173661984</v>
      </c>
      <c r="S55" s="21">
        <v>110908.21547634745</v>
      </c>
      <c r="T55" s="28">
        <f t="shared" si="0"/>
        <v>-1640.644122509897</v>
      </c>
      <c r="U55" s="33">
        <f t="shared" si="1"/>
        <v>-3643.9140694817761</v>
      </c>
    </row>
    <row r="56" spans="1:21" ht="45" x14ac:dyDescent="0.25">
      <c r="A56" s="12" t="s">
        <v>51</v>
      </c>
      <c r="B56" s="16">
        <v>17842</v>
      </c>
      <c r="C56" s="16">
        <v>17812.672921561782</v>
      </c>
      <c r="D56" s="16">
        <v>17793.387066039344</v>
      </c>
      <c r="E56" s="16">
        <v>17751.595197175247</v>
      </c>
      <c r="F56" s="16">
        <v>17615.493772158516</v>
      </c>
      <c r="G56" s="16">
        <v>17620.484564197697</v>
      </c>
      <c r="H56" s="16">
        <v>17533.343629600102</v>
      </c>
      <c r="I56" s="16">
        <v>17460.031108322313</v>
      </c>
      <c r="J56" s="16">
        <v>17436.374725526868</v>
      </c>
      <c r="L56" s="16">
        <v>18697.298389829248</v>
      </c>
      <c r="M56" s="16">
        <v>18741.756680671158</v>
      </c>
      <c r="N56" s="16">
        <v>18688.707792445082</v>
      </c>
      <c r="O56" s="16">
        <v>18728.000442718963</v>
      </c>
      <c r="P56" s="16">
        <v>18855.590234350813</v>
      </c>
      <c r="Q56" s="16">
        <v>19060.356103937371</v>
      </c>
      <c r="R56" s="16">
        <v>19140.133590117857</v>
      </c>
      <c r="S56" s="21">
        <v>19226.760028815057</v>
      </c>
      <c r="T56" s="28">
        <f t="shared" si="0"/>
        <v>948.36961463181433</v>
      </c>
      <c r="U56" s="33">
        <f t="shared" si="1"/>
        <v>1790.3853032881889</v>
      </c>
    </row>
    <row r="57" spans="1:21" ht="30" x14ac:dyDescent="0.25">
      <c r="A57" s="12" t="s">
        <v>52</v>
      </c>
      <c r="B57" s="16">
        <v>33104</v>
      </c>
      <c r="C57" s="16">
        <v>34166.919235942878</v>
      </c>
      <c r="D57" s="16">
        <v>37968.263326589513</v>
      </c>
      <c r="E57" s="16">
        <v>39631.773896501691</v>
      </c>
      <c r="F57" s="16">
        <v>41716.700380068833</v>
      </c>
      <c r="G57" s="16">
        <v>43833.035182295673</v>
      </c>
      <c r="H57" s="16">
        <v>46129.080804708021</v>
      </c>
      <c r="I57" s="16">
        <v>47742.191676468319</v>
      </c>
      <c r="J57" s="16">
        <v>50154.342603870333</v>
      </c>
      <c r="L57" s="16">
        <v>34970.984678582528</v>
      </c>
      <c r="M57" s="16">
        <v>37941.393506510838</v>
      </c>
      <c r="N57" s="16">
        <v>39203.17765298624</v>
      </c>
      <c r="O57" s="16">
        <v>41225.92153149566</v>
      </c>
      <c r="P57" s="16">
        <v>43356.552701657951</v>
      </c>
      <c r="Q57" s="16">
        <v>45331.06495920445</v>
      </c>
      <c r="R57" s="16">
        <v>46976.317433895718</v>
      </c>
      <c r="S57" s="21">
        <v>49166.34852836404</v>
      </c>
      <c r="T57" s="28">
        <f t="shared" si="0"/>
        <v>-26.86982007867482</v>
      </c>
      <c r="U57" s="33">
        <f t="shared" si="1"/>
        <v>-987.99407550629257</v>
      </c>
    </row>
    <row r="58" spans="1:21" ht="105" x14ac:dyDescent="0.25">
      <c r="A58" s="12" t="s">
        <v>53</v>
      </c>
      <c r="B58" s="18">
        <v>145</v>
      </c>
      <c r="C58" s="18">
        <v>106.14625384316196</v>
      </c>
      <c r="D58" s="17">
        <v>108.8617701393367</v>
      </c>
      <c r="E58" s="17">
        <v>119.11356431725224</v>
      </c>
      <c r="F58" s="17">
        <v>116.98161418466239</v>
      </c>
      <c r="G58" s="17">
        <v>105.17325635653951</v>
      </c>
      <c r="H58" s="17">
        <v>111.62296457201359</v>
      </c>
      <c r="I58" s="17">
        <v>100.15619169484162</v>
      </c>
      <c r="J58" s="17">
        <v>98.554358913756232</v>
      </c>
      <c r="L58" s="18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22">
        <v>0</v>
      </c>
      <c r="T58" s="28">
        <f t="shared" si="0"/>
        <v>-108.8617701393367</v>
      </c>
      <c r="U58" s="33">
        <f t="shared" si="1"/>
        <v>-98.554358913756232</v>
      </c>
    </row>
    <row r="59" spans="1:21" x14ac:dyDescent="0.25">
      <c r="A59" s="34" t="s">
        <v>54</v>
      </c>
      <c r="B59" s="16">
        <v>100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21">
        <v>0</v>
      </c>
      <c r="T59" s="28">
        <f t="shared" si="0"/>
        <v>0</v>
      </c>
      <c r="U59" s="33">
        <f t="shared" si="1"/>
        <v>0</v>
      </c>
    </row>
  </sheetData>
  <mergeCells count="7">
    <mergeCell ref="A1:J1"/>
    <mergeCell ref="A3:A4"/>
    <mergeCell ref="T3:U3"/>
    <mergeCell ref="L3:S3"/>
    <mergeCell ref="B3:B4"/>
    <mergeCell ref="C3:C4"/>
    <mergeCell ref="D3:J3"/>
  </mergeCells>
  <pageMargins left="0.11811023622047245" right="0.11811023622047245" top="0.35433070866141736" bottom="0.35433070866141736" header="0" footer="0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0A70-F914-43B6-BB45-F53BAAE77FAC}">
  <sheetPr>
    <tabColor rgb="FF00B0F0"/>
  </sheetPr>
  <dimension ref="A1:K58"/>
  <sheetViews>
    <sheetView view="pageBreakPreview" zoomScaleNormal="100" zoomScaleSheetLayoutView="100" workbookViewId="0">
      <selection activeCell="B3" sqref="B3"/>
    </sheetView>
  </sheetViews>
  <sheetFormatPr defaultRowHeight="15" x14ac:dyDescent="0.25"/>
  <cols>
    <col min="1" max="1" width="77.140625" customWidth="1"/>
    <col min="2" max="6" width="7.7109375" style="13" bestFit="1" customWidth="1"/>
    <col min="7" max="8" width="7.28515625" style="13" bestFit="1" customWidth="1"/>
    <col min="9" max="9" width="8.7109375" style="13" customWidth="1"/>
    <col min="10" max="10" width="3.28515625" customWidth="1"/>
  </cols>
  <sheetData>
    <row r="1" spans="1:11" ht="48.75" customHeight="1" x14ac:dyDescent="0.25">
      <c r="A1" s="43" t="s">
        <v>59</v>
      </c>
      <c r="B1" s="44"/>
      <c r="C1" s="44"/>
      <c r="D1" s="44"/>
      <c r="E1" s="44"/>
      <c r="F1" s="44"/>
      <c r="G1" s="44"/>
      <c r="H1" s="44"/>
      <c r="I1" s="26"/>
    </row>
    <row r="2" spans="1:11" ht="30" customHeight="1" x14ac:dyDescent="0.25">
      <c r="A2" s="37" t="s">
        <v>0</v>
      </c>
      <c r="B2" s="45" t="s">
        <v>63</v>
      </c>
      <c r="C2" s="45"/>
      <c r="D2" s="45"/>
      <c r="E2" s="45"/>
      <c r="F2" s="45"/>
      <c r="G2" s="45"/>
      <c r="H2" s="45"/>
      <c r="I2" s="45"/>
    </row>
    <row r="3" spans="1:11" ht="46.5" customHeight="1" x14ac:dyDescent="0.25">
      <c r="A3" s="38"/>
      <c r="B3" s="6">
        <v>2026</v>
      </c>
      <c r="C3" s="6">
        <v>2027</v>
      </c>
      <c r="D3" s="6">
        <v>2028</v>
      </c>
      <c r="E3" s="6">
        <v>2029</v>
      </c>
      <c r="F3" s="6">
        <v>2030</v>
      </c>
      <c r="G3" s="6">
        <v>2031</v>
      </c>
      <c r="H3" s="6">
        <v>2032</v>
      </c>
      <c r="I3" s="6" t="s">
        <v>58</v>
      </c>
    </row>
    <row r="4" spans="1:11" x14ac:dyDescent="0.25">
      <c r="A4" s="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/>
    </row>
    <row r="5" spans="1:11" ht="24.75" customHeight="1" x14ac:dyDescent="0.25">
      <c r="A5" s="10" t="s">
        <v>1</v>
      </c>
      <c r="B5" s="15">
        <v>18093.57900703479</v>
      </c>
      <c r="C5" s="15">
        <v>19773.868538051822</v>
      </c>
      <c r="D5" s="15">
        <v>24384.381468517353</v>
      </c>
      <c r="E5" s="15">
        <v>22054.361267887412</v>
      </c>
      <c r="F5" s="15">
        <v>25967.564894315336</v>
      </c>
      <c r="G5" s="15">
        <v>26236.95083716332</v>
      </c>
      <c r="H5" s="15">
        <v>26870.041395883312</v>
      </c>
      <c r="I5" s="27">
        <f>B5+C5+D5+E5+F5+G5+H5</f>
        <v>163380.74740885335</v>
      </c>
    </row>
    <row r="6" spans="1:11" ht="30" x14ac:dyDescent="0.25">
      <c r="A6" s="35" t="s">
        <v>2</v>
      </c>
      <c r="B6" s="14">
        <v>-675.07842573969333</v>
      </c>
      <c r="C6" s="14">
        <v>1145.1552090197461</v>
      </c>
      <c r="D6" s="14">
        <v>2639.8696243825079</v>
      </c>
      <c r="E6" s="14">
        <v>2056.3064042358428</v>
      </c>
      <c r="F6" s="14">
        <v>1913.8006465674007</v>
      </c>
      <c r="G6" s="14">
        <v>1343.1714875548601</v>
      </c>
      <c r="H6" s="14">
        <v>1466.5005019487955</v>
      </c>
      <c r="I6" s="14">
        <f>B6+C6+D6+E6+F6+G6+H6</f>
        <v>9889.7254479694602</v>
      </c>
      <c r="J6" s="19"/>
      <c r="K6" s="19"/>
    </row>
    <row r="7" spans="1:11" ht="19.5" customHeight="1" x14ac:dyDescent="0.25">
      <c r="A7" s="35" t="s">
        <v>3</v>
      </c>
      <c r="B7" s="14">
        <v>15.807396222231006</v>
      </c>
      <c r="C7" s="14">
        <v>-0.2688793098643294</v>
      </c>
      <c r="D7" s="14">
        <v>9.8613624907581219</v>
      </c>
      <c r="E7" s="14">
        <v>-29.384448543617143</v>
      </c>
      <c r="F7" s="14">
        <v>44.825965210995818</v>
      </c>
      <c r="G7" s="14">
        <v>61.556214742937357</v>
      </c>
      <c r="H7" s="14">
        <v>59.949853913665834</v>
      </c>
      <c r="I7" s="14">
        <f t="shared" ref="I7:I58" si="0">B7+C7+D7+E7+F7+G7+H7</f>
        <v>162.34746472710668</v>
      </c>
      <c r="J7" s="19"/>
      <c r="K7" s="19"/>
    </row>
    <row r="8" spans="1:11" ht="19.5" hidden="1" customHeight="1" x14ac:dyDescent="0.25">
      <c r="A8" s="35" t="s">
        <v>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f t="shared" si="0"/>
        <v>0</v>
      </c>
      <c r="J8" s="19"/>
      <c r="K8" s="19"/>
    </row>
    <row r="9" spans="1:11" ht="19.5" hidden="1" customHeight="1" x14ac:dyDescent="0.25">
      <c r="A9" s="35" t="s">
        <v>5</v>
      </c>
      <c r="B9" s="14">
        <v>-0.29921077138754537</v>
      </c>
      <c r="C9" s="14">
        <v>8.53211536117138</v>
      </c>
      <c r="D9" s="14">
        <v>15.772589179932332</v>
      </c>
      <c r="E9" s="14">
        <v>36.64497213963503</v>
      </c>
      <c r="F9" s="14">
        <v>28.668733072389895</v>
      </c>
      <c r="G9" s="14">
        <v>20.273104826195222</v>
      </c>
      <c r="H9" s="14">
        <v>28.27445895046673</v>
      </c>
      <c r="I9" s="14">
        <f t="shared" si="0"/>
        <v>137.86676275840304</v>
      </c>
      <c r="J9" s="19"/>
      <c r="K9" s="19"/>
    </row>
    <row r="10" spans="1:11" ht="19.5" hidden="1" customHeight="1" x14ac:dyDescent="0.25">
      <c r="A10" s="35" t="s">
        <v>6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f t="shared" si="0"/>
        <v>0</v>
      </c>
      <c r="J10" s="19"/>
      <c r="K10" s="19"/>
    </row>
    <row r="11" spans="1:11" ht="19.5" hidden="1" customHeight="1" x14ac:dyDescent="0.25">
      <c r="A11" s="35" t="s">
        <v>7</v>
      </c>
      <c r="B11" s="14">
        <v>10.283080620109338</v>
      </c>
      <c r="C11" s="14">
        <v>-3.0303655663096936</v>
      </c>
      <c r="D11" s="14">
        <v>-9.9361810566141138</v>
      </c>
      <c r="E11" s="14">
        <v>1.3645886073427507</v>
      </c>
      <c r="F11" s="14">
        <v>20.679586433758427</v>
      </c>
      <c r="G11" s="14">
        <v>-1.054751160708588</v>
      </c>
      <c r="H11" s="14">
        <v>6.6686229317522798</v>
      </c>
      <c r="I11" s="14">
        <f t="shared" si="0"/>
        <v>24.974580809330398</v>
      </c>
      <c r="J11" s="19"/>
      <c r="K11" s="19"/>
    </row>
    <row r="12" spans="1:11" ht="19.5" hidden="1" customHeight="1" x14ac:dyDescent="0.25">
      <c r="A12" s="35" t="s">
        <v>8</v>
      </c>
      <c r="B12" s="14">
        <v>5.823526373509166</v>
      </c>
      <c r="C12" s="14">
        <v>-5.7706291047260212</v>
      </c>
      <c r="D12" s="14">
        <v>4.0249543674400279</v>
      </c>
      <c r="E12" s="14">
        <v>-67.394009290595079</v>
      </c>
      <c r="F12" s="14">
        <v>-4.522354295152482</v>
      </c>
      <c r="G12" s="14">
        <v>42.337861077450768</v>
      </c>
      <c r="H12" s="14">
        <v>25.006772031446701</v>
      </c>
      <c r="I12" s="14">
        <f t="shared" si="0"/>
        <v>-0.49387884062691967</v>
      </c>
      <c r="J12" s="19"/>
      <c r="K12" s="19"/>
    </row>
    <row r="13" spans="1:11" ht="19.5" customHeight="1" x14ac:dyDescent="0.25">
      <c r="A13" s="35" t="s">
        <v>9</v>
      </c>
      <c r="B13" s="14">
        <v>1027.5144248584509</v>
      </c>
      <c r="C13" s="14">
        <v>346.42067215826592</v>
      </c>
      <c r="D13" s="14">
        <v>-577.33847442015201</v>
      </c>
      <c r="E13" s="14">
        <v>-162.16147292925029</v>
      </c>
      <c r="F13" s="14">
        <v>-193.19935795832455</v>
      </c>
      <c r="G13" s="14">
        <v>107.53909870110753</v>
      </c>
      <c r="H13" s="14">
        <v>326.85329769400249</v>
      </c>
      <c r="I13" s="14">
        <f t="shared" si="0"/>
        <v>875.62818810409999</v>
      </c>
      <c r="J13" s="19"/>
      <c r="K13" s="19"/>
    </row>
    <row r="14" spans="1:11" ht="19.5" hidden="1" customHeight="1" x14ac:dyDescent="0.25">
      <c r="A14" s="35" t="s">
        <v>10</v>
      </c>
      <c r="B14" s="14">
        <v>-15.315723430487196</v>
      </c>
      <c r="C14" s="14">
        <v>-173.14567418132611</v>
      </c>
      <c r="D14" s="14">
        <v>-49.10278474927231</v>
      </c>
      <c r="E14" s="14">
        <v>-212.78427189636903</v>
      </c>
      <c r="F14" s="14">
        <v>-360.96822956524352</v>
      </c>
      <c r="G14" s="14">
        <v>-170.59317291432293</v>
      </c>
      <c r="H14" s="14">
        <v>-76.009290467164931</v>
      </c>
      <c r="I14" s="14">
        <f t="shared" si="0"/>
        <v>-1057.9191472041862</v>
      </c>
      <c r="J14" s="19"/>
      <c r="K14" s="19"/>
    </row>
    <row r="15" spans="1:11" ht="19.5" hidden="1" customHeight="1" x14ac:dyDescent="0.25">
      <c r="A15" s="35" t="s">
        <v>11</v>
      </c>
      <c r="B15" s="14">
        <v>48.33160765661821</v>
      </c>
      <c r="C15" s="14">
        <v>132.90420510381148</v>
      </c>
      <c r="D15" s="14">
        <v>56.361065898970416</v>
      </c>
      <c r="E15" s="14">
        <v>92.799729479686079</v>
      </c>
      <c r="F15" s="14">
        <v>29.994043924734399</v>
      </c>
      <c r="G15" s="14">
        <v>63.308463958847774</v>
      </c>
      <c r="H15" s="14">
        <v>86.481300472063396</v>
      </c>
      <c r="I15" s="14">
        <f t="shared" si="0"/>
        <v>510.18041649473173</v>
      </c>
      <c r="J15" s="19"/>
      <c r="K15" s="19"/>
    </row>
    <row r="16" spans="1:11" ht="15.75" hidden="1" x14ac:dyDescent="0.25">
      <c r="A16" s="35" t="s">
        <v>12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f t="shared" si="0"/>
        <v>0</v>
      </c>
      <c r="J16" s="19"/>
      <c r="K16" s="19"/>
    </row>
    <row r="17" spans="1:11" ht="20.25" hidden="1" customHeight="1" x14ac:dyDescent="0.25">
      <c r="A17" s="35" t="s">
        <v>13</v>
      </c>
      <c r="B17" s="14">
        <v>-18.501966528462301</v>
      </c>
      <c r="C17" s="14">
        <v>-23.106056218272666</v>
      </c>
      <c r="D17" s="14">
        <v>-19.633597535539355</v>
      </c>
      <c r="E17" s="14">
        <v>-20.306732469418883</v>
      </c>
      <c r="F17" s="14">
        <v>-14.420216313541376</v>
      </c>
      <c r="G17" s="14">
        <v>-15.530140011743867</v>
      </c>
      <c r="H17" s="14">
        <v>-17.431422742169573</v>
      </c>
      <c r="I17" s="14">
        <f t="shared" si="0"/>
        <v>-128.93013181914802</v>
      </c>
      <c r="J17" s="19"/>
      <c r="K17" s="19"/>
    </row>
    <row r="18" spans="1:11" ht="20.25" hidden="1" customHeight="1" x14ac:dyDescent="0.25">
      <c r="A18" s="35" t="s">
        <v>14</v>
      </c>
      <c r="B18" s="14">
        <v>309.23018860774488</v>
      </c>
      <c r="C18" s="14">
        <v>48.850002503000056</v>
      </c>
      <c r="D18" s="14">
        <v>76.844079419728615</v>
      </c>
      <c r="E18" s="14">
        <v>42.334226570314698</v>
      </c>
      <c r="F18" s="14">
        <v>36.786760154737678</v>
      </c>
      <c r="G18" s="14">
        <v>127.50921987465901</v>
      </c>
      <c r="H18" s="14">
        <v>58.993074172522512</v>
      </c>
      <c r="I18" s="14">
        <f t="shared" si="0"/>
        <v>700.54755130270746</v>
      </c>
      <c r="J18" s="19"/>
      <c r="K18" s="19"/>
    </row>
    <row r="19" spans="1:11" ht="20.25" hidden="1" customHeight="1" x14ac:dyDescent="0.25">
      <c r="A19" s="35" t="s">
        <v>15</v>
      </c>
      <c r="B19" s="14">
        <v>-63.927935511880619</v>
      </c>
      <c r="C19" s="14">
        <v>-98.935421371115922</v>
      </c>
      <c r="D19" s="14">
        <v>-110.47330019043332</v>
      </c>
      <c r="E19" s="14">
        <v>-112.59454575646444</v>
      </c>
      <c r="F19" s="14">
        <v>-122.63692391237363</v>
      </c>
      <c r="G19" s="14">
        <v>-105.94940386816704</v>
      </c>
      <c r="H19" s="14">
        <v>-106.22541537030544</v>
      </c>
      <c r="I19" s="14">
        <f t="shared" si="0"/>
        <v>-720.74294598074027</v>
      </c>
      <c r="J19" s="19"/>
      <c r="K19" s="19"/>
    </row>
    <row r="20" spans="1:11" ht="20.25" hidden="1" customHeight="1" x14ac:dyDescent="0.25">
      <c r="A20" s="35" t="s">
        <v>16</v>
      </c>
      <c r="B20" s="14">
        <v>-31.913432641894541</v>
      </c>
      <c r="C20" s="14">
        <v>21.721492437980601</v>
      </c>
      <c r="D20" s="14">
        <v>44.81764753308093</v>
      </c>
      <c r="E20" s="14">
        <v>-44.541709070396884</v>
      </c>
      <c r="F20" s="14">
        <v>-79.746269067356778</v>
      </c>
      <c r="G20" s="14">
        <v>-91.916702512605312</v>
      </c>
      <c r="H20" s="14">
        <v>-79.899668273613059</v>
      </c>
      <c r="I20" s="14">
        <f t="shared" si="0"/>
        <v>-261.47864159480503</v>
      </c>
      <c r="J20" s="19"/>
      <c r="K20" s="19"/>
    </row>
    <row r="21" spans="1:11" ht="15.75" hidden="1" x14ac:dyDescent="0.25">
      <c r="A21" s="35" t="s">
        <v>17</v>
      </c>
      <c r="B21" s="14">
        <v>-13.258936653392619</v>
      </c>
      <c r="C21" s="14">
        <v>-15.57313452020666</v>
      </c>
      <c r="D21" s="14">
        <v>-19.376737754968445</v>
      </c>
      <c r="E21" s="14">
        <v>-26.743842471601774</v>
      </c>
      <c r="F21" s="14">
        <v>-22.309876813202433</v>
      </c>
      <c r="G21" s="14">
        <v>-21.345152651132061</v>
      </c>
      <c r="H21" s="14">
        <v>-22.510493674947636</v>
      </c>
      <c r="I21" s="14">
        <f t="shared" si="0"/>
        <v>-141.11817453945162</v>
      </c>
      <c r="J21" s="19"/>
      <c r="K21" s="19"/>
    </row>
    <row r="22" spans="1:11" ht="25.5" hidden="1" customHeight="1" x14ac:dyDescent="0.25">
      <c r="A22" s="35" t="s">
        <v>18</v>
      </c>
      <c r="B22" s="14">
        <v>-23.201794454091864</v>
      </c>
      <c r="C22" s="14">
        <v>-24.135362274583784</v>
      </c>
      <c r="D22" s="14">
        <v>-31.75901262783076</v>
      </c>
      <c r="E22" s="14">
        <v>-36.599614319061097</v>
      </c>
      <c r="F22" s="14">
        <v>-33.860218697417793</v>
      </c>
      <c r="G22" s="14">
        <v>-35.594323525047656</v>
      </c>
      <c r="H22" s="14">
        <v>-8.6358462987621714</v>
      </c>
      <c r="I22" s="14">
        <f t="shared" si="0"/>
        <v>-193.78617219679512</v>
      </c>
      <c r="J22" s="19"/>
      <c r="K22" s="19"/>
    </row>
    <row r="23" spans="1:11" ht="15.75" hidden="1" x14ac:dyDescent="0.25">
      <c r="A23" s="35" t="s">
        <v>19</v>
      </c>
      <c r="B23" s="14">
        <v>6.6213920382265874</v>
      </c>
      <c r="C23" s="14">
        <v>3.9865383607844884</v>
      </c>
      <c r="D23" s="14">
        <v>-12.052714743279694</v>
      </c>
      <c r="E23" s="14">
        <v>-9.9047174741452491</v>
      </c>
      <c r="F23" s="14">
        <v>-10.052554817238057</v>
      </c>
      <c r="G23" s="14">
        <v>-11.081221451173851</v>
      </c>
      <c r="H23" s="14">
        <v>-10.604179638307061</v>
      </c>
      <c r="I23" s="14">
        <f t="shared" si="0"/>
        <v>-43.087457725132836</v>
      </c>
      <c r="J23" s="19"/>
      <c r="K23" s="19"/>
    </row>
    <row r="24" spans="1:11" ht="15.75" hidden="1" x14ac:dyDescent="0.25">
      <c r="A24" s="35" t="s">
        <v>20</v>
      </c>
      <c r="B24" s="14">
        <v>1.2383561908236274</v>
      </c>
      <c r="C24" s="14">
        <v>-20.77609474792672</v>
      </c>
      <c r="D24" s="14">
        <v>-7.7294642303368235</v>
      </c>
      <c r="E24" s="14">
        <v>-69.701403268110724</v>
      </c>
      <c r="F24" s="14">
        <v>52.324078847165119</v>
      </c>
      <c r="G24" s="14">
        <v>-6.4912883842275839</v>
      </c>
      <c r="H24" s="14">
        <v>-6.7580611852289199</v>
      </c>
      <c r="I24" s="14">
        <f t="shared" si="0"/>
        <v>-57.893876777842017</v>
      </c>
      <c r="J24" s="19"/>
      <c r="K24" s="19"/>
    </row>
    <row r="25" spans="1:11" ht="30" hidden="1" x14ac:dyDescent="0.25">
      <c r="A25" s="35" t="s">
        <v>21</v>
      </c>
      <c r="B25" s="14">
        <v>3.3987112274222389</v>
      </c>
      <c r="C25" s="14">
        <v>0.33543656400533539</v>
      </c>
      <c r="D25" s="14">
        <v>5.4058307311656506</v>
      </c>
      <c r="E25" s="14">
        <v>3.9843815996774015</v>
      </c>
      <c r="F25" s="14">
        <v>5.2902289084204135</v>
      </c>
      <c r="G25" s="14">
        <v>6.4567921204497143</v>
      </c>
      <c r="H25" s="14">
        <v>7.962577951052161</v>
      </c>
      <c r="I25" s="14">
        <f t="shared" si="0"/>
        <v>32.833959102192914</v>
      </c>
      <c r="J25" s="19"/>
      <c r="K25" s="19"/>
    </row>
    <row r="26" spans="1:11" ht="15.75" hidden="1" x14ac:dyDescent="0.25">
      <c r="A26" s="35" t="s">
        <v>22</v>
      </c>
      <c r="B26" s="14">
        <v>-160.92754643541394</v>
      </c>
      <c r="C26" s="14">
        <v>-164.56378520879878</v>
      </c>
      <c r="D26" s="14">
        <v>-179.70526542647184</v>
      </c>
      <c r="E26" s="14">
        <v>-182.02245275697535</v>
      </c>
      <c r="F26" s="14">
        <v>-238.54349523881663</v>
      </c>
      <c r="G26" s="14">
        <v>-138.31907386225058</v>
      </c>
      <c r="H26" s="14">
        <v>-168.89903348591423</v>
      </c>
      <c r="I26" s="14">
        <f t="shared" si="0"/>
        <v>-1232.9806524146413</v>
      </c>
      <c r="J26" s="19"/>
      <c r="K26" s="19"/>
    </row>
    <row r="27" spans="1:11" ht="15.75" hidden="1" x14ac:dyDescent="0.25">
      <c r="A27" s="35" t="s">
        <v>23</v>
      </c>
      <c r="B27" s="14">
        <v>-25.730192748726665</v>
      </c>
      <c r="C27" s="14">
        <v>-195.35335821280032</v>
      </c>
      <c r="D27" s="14">
        <v>-260.21538927345154</v>
      </c>
      <c r="E27" s="14">
        <v>-256.97697462419922</v>
      </c>
      <c r="F27" s="14">
        <v>-200.29792028693805</v>
      </c>
      <c r="G27" s="14">
        <v>-216.55719752680068</v>
      </c>
      <c r="H27" s="14">
        <v>-246.30904847306459</v>
      </c>
      <c r="I27" s="14">
        <f t="shared" si="0"/>
        <v>-1401.4400811459811</v>
      </c>
      <c r="J27" s="19"/>
      <c r="K27" s="19"/>
    </row>
    <row r="28" spans="1:11" ht="15.75" hidden="1" x14ac:dyDescent="0.25">
      <c r="A28" s="35" t="s">
        <v>24</v>
      </c>
      <c r="B28" s="14">
        <v>-100.56874273815697</v>
      </c>
      <c r="C28" s="14">
        <v>14.363972707909873</v>
      </c>
      <c r="D28" s="14">
        <v>4.7796600971755208</v>
      </c>
      <c r="E28" s="14">
        <v>-9.6578142279598875</v>
      </c>
      <c r="F28" s="14">
        <v>-9.5082302798724463</v>
      </c>
      <c r="G28" s="14">
        <v>4.0787797008440236</v>
      </c>
      <c r="H28" s="14">
        <v>0.72021833859460704</v>
      </c>
      <c r="I28" s="14">
        <f t="shared" si="0"/>
        <v>-95.792156401465277</v>
      </c>
      <c r="J28" s="19"/>
      <c r="K28" s="19"/>
    </row>
    <row r="29" spans="1:11" ht="30" hidden="1" x14ac:dyDescent="0.25">
      <c r="A29" s="35" t="s">
        <v>25</v>
      </c>
      <c r="B29" s="14">
        <v>361.09735771411789</v>
      </c>
      <c r="C29" s="14">
        <v>296.79828904701253</v>
      </c>
      <c r="D29" s="14">
        <v>-720.98101396722825</v>
      </c>
      <c r="E29" s="14">
        <v>-12.288192671871158</v>
      </c>
      <c r="F29" s="14">
        <v>45.652656339647038</v>
      </c>
      <c r="G29" s="14">
        <v>-14.763995047333729</v>
      </c>
      <c r="H29" s="14">
        <v>-3.1152085500136053</v>
      </c>
      <c r="I29" s="14">
        <f t="shared" si="0"/>
        <v>-47.60010713566934</v>
      </c>
      <c r="J29" s="19"/>
      <c r="K29" s="19"/>
    </row>
    <row r="30" spans="1:11" ht="15.75" hidden="1" x14ac:dyDescent="0.25">
      <c r="A30" s="35" t="s">
        <v>26</v>
      </c>
      <c r="B30" s="14">
        <v>119.39152131577471</v>
      </c>
      <c r="C30" s="14">
        <v>117.1003920214832</v>
      </c>
      <c r="D30" s="14">
        <v>120.30324989460507</v>
      </c>
      <c r="E30" s="14">
        <v>128.97286183723429</v>
      </c>
      <c r="F30" s="14">
        <v>142.02888190503225</v>
      </c>
      <c r="G30" s="14">
        <v>162.21204678197105</v>
      </c>
      <c r="H30" s="14">
        <v>190.30953167612603</v>
      </c>
      <c r="I30" s="14">
        <f t="shared" si="0"/>
        <v>980.31848543222668</v>
      </c>
      <c r="J30" s="19"/>
      <c r="K30" s="19"/>
    </row>
    <row r="31" spans="1:11" ht="15.75" hidden="1" x14ac:dyDescent="0.25">
      <c r="A31" s="35" t="s">
        <v>27</v>
      </c>
      <c r="B31" s="14">
        <v>55.947015410348676</v>
      </c>
      <c r="C31" s="14">
        <v>54.583364940096153</v>
      </c>
      <c r="D31" s="14">
        <v>51.392496138013691</v>
      </c>
      <c r="E31" s="14">
        <v>52.55236051559249</v>
      </c>
      <c r="F31" s="14">
        <v>49.518882530404092</v>
      </c>
      <c r="G31" s="14">
        <v>55.603913960619174</v>
      </c>
      <c r="H31" s="14">
        <v>51.095709678855798</v>
      </c>
      <c r="I31" s="14">
        <f t="shared" si="0"/>
        <v>370.6937431739301</v>
      </c>
      <c r="J31" s="19"/>
      <c r="K31" s="19"/>
    </row>
    <row r="32" spans="1:11" ht="30" hidden="1" x14ac:dyDescent="0.25">
      <c r="A32" s="35" t="s">
        <v>28</v>
      </c>
      <c r="B32" s="14">
        <v>98.413775147843936</v>
      </c>
      <c r="C32" s="14">
        <v>89.778934999298613</v>
      </c>
      <c r="D32" s="14">
        <v>107.44053285345213</v>
      </c>
      <c r="E32" s="14">
        <v>89.518232033500581</v>
      </c>
      <c r="F32" s="14">
        <v>132.27486138105402</v>
      </c>
      <c r="G32" s="14">
        <v>120.29394093586536</v>
      </c>
      <c r="H32" s="14">
        <v>121.76409128257477</v>
      </c>
      <c r="I32" s="14">
        <f t="shared" si="0"/>
        <v>759.4843686335895</v>
      </c>
      <c r="J32" s="19"/>
      <c r="K32" s="19"/>
    </row>
    <row r="33" spans="1:11" ht="30" hidden="1" x14ac:dyDescent="0.25">
      <c r="A33" s="35" t="s">
        <v>29</v>
      </c>
      <c r="B33" s="14">
        <v>-0.58046464428491973</v>
      </c>
      <c r="C33" s="14">
        <v>-6.0229133094694021E-2</v>
      </c>
      <c r="D33" s="14">
        <v>0.48810227724091604</v>
      </c>
      <c r="E33" s="14">
        <v>0.21987678142806999</v>
      </c>
      <c r="F33" s="14">
        <v>-0.35610639458203153</v>
      </c>
      <c r="G33" s="14">
        <v>-0.22134826638044203</v>
      </c>
      <c r="H33" s="14">
        <v>0.54478316147338113</v>
      </c>
      <c r="I33" s="14">
        <f t="shared" si="0"/>
        <v>3.4613781800279853E-2</v>
      </c>
      <c r="J33" s="19"/>
      <c r="K33" s="19"/>
    </row>
    <row r="34" spans="1:11" ht="15.75" hidden="1" x14ac:dyDescent="0.25">
      <c r="A34" s="35" t="s">
        <v>30</v>
      </c>
      <c r="B34" s="14">
        <v>508.40538489744483</v>
      </c>
      <c r="C34" s="14">
        <v>508.85139499201392</v>
      </c>
      <c r="D34" s="14">
        <v>489.13643050982279</v>
      </c>
      <c r="E34" s="14">
        <v>562.30031093119749</v>
      </c>
      <c r="F34" s="14">
        <v>583.61761156878481</v>
      </c>
      <c r="G34" s="14">
        <v>594.95126646849894</v>
      </c>
      <c r="H34" s="14">
        <v>744.78154911037427</v>
      </c>
      <c r="I34" s="14">
        <f t="shared" si="0"/>
        <v>3992.0439484781373</v>
      </c>
      <c r="J34" s="19"/>
      <c r="K34" s="19"/>
    </row>
    <row r="35" spans="1:11" ht="15.75" hidden="1" x14ac:dyDescent="0.25">
      <c r="A35" s="35" t="s">
        <v>31</v>
      </c>
      <c r="B35" s="14">
        <v>-98.713246054741802</v>
      </c>
      <c r="C35" s="14">
        <v>-194.2661215440024</v>
      </c>
      <c r="D35" s="14">
        <v>-167.16561476046834</v>
      </c>
      <c r="E35" s="14">
        <v>-210.29184420708887</v>
      </c>
      <c r="F35" s="14">
        <v>-245.01091238601558</v>
      </c>
      <c r="G35" s="14">
        <v>-245.20783173528628</v>
      </c>
      <c r="H35" s="14">
        <v>-250.71134685243945</v>
      </c>
      <c r="I35" s="14">
        <f t="shared" si="0"/>
        <v>-1411.3669175400428</v>
      </c>
      <c r="J35" s="19"/>
      <c r="K35" s="19"/>
    </row>
    <row r="36" spans="1:11" ht="15.75" hidden="1" x14ac:dyDescent="0.25">
      <c r="A36" s="35" t="s">
        <v>32</v>
      </c>
      <c r="B36" s="14">
        <v>-51.405172131313662</v>
      </c>
      <c r="C36" s="14">
        <v>-47.454052382949257</v>
      </c>
      <c r="D36" s="14">
        <v>-42.85215646879459</v>
      </c>
      <c r="E36" s="14">
        <v>-44.480253292706024</v>
      </c>
      <c r="F36" s="14">
        <v>-53.228643677696567</v>
      </c>
      <c r="G36" s="14">
        <v>-53.716538878942437</v>
      </c>
      <c r="H36" s="14">
        <v>-51.466307073516766</v>
      </c>
      <c r="I36" s="14">
        <f t="shared" si="0"/>
        <v>-344.60312390591929</v>
      </c>
      <c r="J36" s="19"/>
      <c r="K36" s="19"/>
    </row>
    <row r="37" spans="1:11" ht="15.75" hidden="1" x14ac:dyDescent="0.25">
      <c r="A37" s="35" t="s">
        <v>33</v>
      </c>
      <c r="B37" s="14">
        <v>119.48426862493451</v>
      </c>
      <c r="C37" s="14">
        <v>14.515938275945356</v>
      </c>
      <c r="D37" s="14">
        <v>86.739481954666701</v>
      </c>
      <c r="E37" s="14">
        <v>114.05091582848752</v>
      </c>
      <c r="F37" s="14">
        <v>120.25223393199045</v>
      </c>
      <c r="G37" s="14">
        <v>100.41206553476445</v>
      </c>
      <c r="H37" s="14">
        <v>112.77578393581193</v>
      </c>
      <c r="I37" s="14">
        <f t="shared" si="0"/>
        <v>668.23068808660082</v>
      </c>
      <c r="J37" s="19"/>
      <c r="K37" s="19"/>
    </row>
    <row r="38" spans="1:11" ht="30" x14ac:dyDescent="0.25">
      <c r="A38" s="35" t="s">
        <v>34</v>
      </c>
      <c r="B38" s="14">
        <v>102.13922751958299</v>
      </c>
      <c r="C38" s="14">
        <v>241.31854682601775</v>
      </c>
      <c r="D38" s="14">
        <v>167.18086162915733</v>
      </c>
      <c r="E38" s="14">
        <v>282.08634303831877</v>
      </c>
      <c r="F38" s="14">
        <v>338.05862014408171</v>
      </c>
      <c r="G38" s="14">
        <v>285.84920295510869</v>
      </c>
      <c r="H38" s="14">
        <v>263.98232441234092</v>
      </c>
      <c r="I38" s="14">
        <f t="shared" si="0"/>
        <v>1680.6151265246081</v>
      </c>
      <c r="J38" s="19"/>
      <c r="K38" s="19"/>
    </row>
    <row r="39" spans="1:11" ht="45" x14ac:dyDescent="0.25">
      <c r="A39" s="35" t="s">
        <v>35</v>
      </c>
      <c r="B39" s="14">
        <v>98.896125154659046</v>
      </c>
      <c r="C39" s="14">
        <v>122.59368125712871</v>
      </c>
      <c r="D39" s="14">
        <v>238.75376370426756</v>
      </c>
      <c r="E39" s="14">
        <v>123.61829131094858</v>
      </c>
      <c r="F39" s="14">
        <v>60.697036541628933</v>
      </c>
      <c r="G39" s="14">
        <v>30.016600080491951</v>
      </c>
      <c r="H39" s="14">
        <v>136.61361440425202</v>
      </c>
      <c r="I39" s="14">
        <f t="shared" si="0"/>
        <v>811.18911245337677</v>
      </c>
      <c r="J39" s="19"/>
      <c r="K39" s="19"/>
    </row>
    <row r="40" spans="1:11" ht="15.75" x14ac:dyDescent="0.25">
      <c r="A40" s="35" t="s">
        <v>36</v>
      </c>
      <c r="B40" s="14">
        <v>412.59371448946706</v>
      </c>
      <c r="C40" s="14">
        <v>2393.8483194936553</v>
      </c>
      <c r="D40" s="14">
        <v>2734.3322671097408</v>
      </c>
      <c r="E40" s="14">
        <v>1612.5777248046425</v>
      </c>
      <c r="F40" s="14">
        <v>1907.6519538451641</v>
      </c>
      <c r="G40" s="14">
        <v>1765.7735961101753</v>
      </c>
      <c r="H40" s="14">
        <v>2002.563661531356</v>
      </c>
      <c r="I40" s="14">
        <f t="shared" si="0"/>
        <v>12829.3412373842</v>
      </c>
      <c r="J40" s="19"/>
      <c r="K40" s="19"/>
    </row>
    <row r="41" spans="1:11" ht="30" x14ac:dyDescent="0.25">
      <c r="A41" s="35" t="s">
        <v>37</v>
      </c>
      <c r="B41" s="14">
        <v>-1807.8084420559612</v>
      </c>
      <c r="C41" s="14">
        <v>-644.51515564426404</v>
      </c>
      <c r="D41" s="14">
        <v>1415.544269150613</v>
      </c>
      <c r="E41" s="14">
        <v>-488.0844645180116</v>
      </c>
      <c r="F41" s="14">
        <v>-107.44075998414786</v>
      </c>
      <c r="G41" s="14">
        <v>4422.5192291703725</v>
      </c>
      <c r="H41" s="14">
        <v>2891.998119994571</v>
      </c>
      <c r="I41" s="14">
        <f t="shared" si="0"/>
        <v>5682.2127961131719</v>
      </c>
      <c r="J41" s="19"/>
      <c r="K41" s="19"/>
    </row>
    <row r="42" spans="1:11" ht="30" hidden="1" x14ac:dyDescent="0.25">
      <c r="A42" s="35" t="s">
        <v>38</v>
      </c>
      <c r="B42" s="14">
        <v>662.8736967344089</v>
      </c>
      <c r="C42" s="14">
        <v>653.4818939667864</v>
      </c>
      <c r="D42" s="14">
        <v>1042.3054386858732</v>
      </c>
      <c r="E42" s="14">
        <v>1038.8246363820056</v>
      </c>
      <c r="F42" s="14">
        <v>2228.2136982620787</v>
      </c>
      <c r="G42" s="14">
        <v>3641.078672910799</v>
      </c>
      <c r="H42" s="14">
        <v>1770.9063126134345</v>
      </c>
      <c r="I42" s="14">
        <f t="shared" si="0"/>
        <v>11037.684349555388</v>
      </c>
      <c r="J42" s="19"/>
      <c r="K42" s="19"/>
    </row>
    <row r="43" spans="1:11" ht="30" hidden="1" x14ac:dyDescent="0.25">
      <c r="A43" s="35" t="s">
        <v>39</v>
      </c>
      <c r="B43" s="14">
        <v>337.68776204738799</v>
      </c>
      <c r="C43" s="14">
        <v>530.62434033180148</v>
      </c>
      <c r="D43" s="14">
        <v>-1340.6291960423484</v>
      </c>
      <c r="E43" s="14">
        <v>-2483.1911533353264</v>
      </c>
      <c r="F43" s="14">
        <v>-2203.1974776180377</v>
      </c>
      <c r="G43" s="14">
        <v>242.37258611056868</v>
      </c>
      <c r="H43" s="14">
        <v>243.21474839730624</v>
      </c>
      <c r="I43" s="14">
        <f t="shared" si="0"/>
        <v>-4673.1183901086488</v>
      </c>
      <c r="J43" s="19"/>
      <c r="K43" s="19"/>
    </row>
    <row r="44" spans="1:11" ht="30" hidden="1" x14ac:dyDescent="0.25">
      <c r="A44" s="35" t="s">
        <v>40</v>
      </c>
      <c r="B44" s="14">
        <v>-2808.3699008377639</v>
      </c>
      <c r="C44" s="14">
        <v>-1828.6213899428549</v>
      </c>
      <c r="D44" s="14">
        <v>1713.868026507083</v>
      </c>
      <c r="E44" s="14">
        <v>956.28205243532034</v>
      </c>
      <c r="F44" s="14">
        <v>-132.45698062819136</v>
      </c>
      <c r="G44" s="14">
        <v>539.06797014901281</v>
      </c>
      <c r="H44" s="14">
        <v>877.87705898382217</v>
      </c>
      <c r="I44" s="14">
        <f t="shared" si="0"/>
        <v>-682.3531633335723</v>
      </c>
      <c r="J44" s="19"/>
      <c r="K44" s="19"/>
    </row>
    <row r="45" spans="1:11" ht="15.75" x14ac:dyDescent="0.25">
      <c r="A45" s="35" t="s">
        <v>41</v>
      </c>
      <c r="B45" s="14">
        <v>2079.4547284672312</v>
      </c>
      <c r="C45" s="14">
        <v>1373.2056788625046</v>
      </c>
      <c r="D45" s="14">
        <v>1040.6544221220458</v>
      </c>
      <c r="E45" s="14">
        <v>2420.8219778888342</v>
      </c>
      <c r="F45" s="14">
        <v>4124.3303956896625</v>
      </c>
      <c r="G45" s="14">
        <v>3359.5945801607309</v>
      </c>
      <c r="H45" s="14">
        <v>3594.628002262782</v>
      </c>
      <c r="I45" s="14">
        <f t="shared" si="0"/>
        <v>17992.689785453793</v>
      </c>
      <c r="J45" s="19"/>
      <c r="K45" s="19"/>
    </row>
    <row r="46" spans="1:11" ht="30" x14ac:dyDescent="0.25">
      <c r="A46" s="35" t="s">
        <v>42</v>
      </c>
      <c r="B46" s="14">
        <v>776.74582084358167</v>
      </c>
      <c r="C46" s="14">
        <v>858.30071225032145</v>
      </c>
      <c r="D46" s="14">
        <v>814.83686327469275</v>
      </c>
      <c r="E46" s="14">
        <v>838.35797897464158</v>
      </c>
      <c r="F46" s="14">
        <v>975.0120631844901</v>
      </c>
      <c r="G46" s="14">
        <v>514.41874248692534</v>
      </c>
      <c r="H46" s="14">
        <v>550.14942152284175</v>
      </c>
      <c r="I46" s="14">
        <f t="shared" si="0"/>
        <v>5327.821602537495</v>
      </c>
      <c r="J46" s="19"/>
      <c r="K46" s="19"/>
    </row>
    <row r="47" spans="1:11" ht="15.75" x14ac:dyDescent="0.25">
      <c r="A47" s="35" t="s">
        <v>43</v>
      </c>
      <c r="B47" s="14">
        <v>-62.988910232880208</v>
      </c>
      <c r="C47" s="14">
        <v>227.56694053835315</v>
      </c>
      <c r="D47" s="14">
        <v>293.23083153951075</v>
      </c>
      <c r="E47" s="14">
        <v>343.04352648264722</v>
      </c>
      <c r="F47" s="14">
        <v>344.11017808143185</v>
      </c>
      <c r="G47" s="14">
        <v>335.09051510194132</v>
      </c>
      <c r="H47" s="14">
        <v>433.67125765156686</v>
      </c>
      <c r="I47" s="14">
        <f t="shared" si="0"/>
        <v>1913.7243391625707</v>
      </c>
      <c r="J47" s="19"/>
      <c r="K47" s="19"/>
    </row>
    <row r="48" spans="1:11" ht="15.75" x14ac:dyDescent="0.25">
      <c r="A48" s="35" t="s">
        <v>44</v>
      </c>
      <c r="B48" s="14">
        <v>206.2326319333813</v>
      </c>
      <c r="C48" s="14">
        <v>165.09832494683707</v>
      </c>
      <c r="D48" s="14">
        <v>106.05986136540832</v>
      </c>
      <c r="E48" s="14">
        <v>51.716663010954818</v>
      </c>
      <c r="F48" s="14">
        <v>190.14704829396993</v>
      </c>
      <c r="G48" s="14">
        <v>152.90079285161994</v>
      </c>
      <c r="H48" s="14">
        <v>188.32772689628968</v>
      </c>
      <c r="I48" s="14">
        <f t="shared" si="0"/>
        <v>1060.4830492984611</v>
      </c>
      <c r="J48" s="19"/>
      <c r="K48" s="19"/>
    </row>
    <row r="49" spans="1:11" ht="30" x14ac:dyDescent="0.25">
      <c r="A49" s="35" t="s">
        <v>45</v>
      </c>
      <c r="B49" s="14">
        <v>126.90987429237423</v>
      </c>
      <c r="C49" s="14">
        <v>144.4914090743838</v>
      </c>
      <c r="D49" s="14">
        <v>165.94014166533699</v>
      </c>
      <c r="E49" s="14">
        <v>186.82067746023955</v>
      </c>
      <c r="F49" s="14">
        <v>227.73339000379968</v>
      </c>
      <c r="G49" s="14">
        <v>219.74803346312149</v>
      </c>
      <c r="H49" s="14">
        <v>231.99535357305061</v>
      </c>
      <c r="I49" s="14">
        <f t="shared" si="0"/>
        <v>1303.6388795323064</v>
      </c>
      <c r="J49" s="19"/>
      <c r="K49" s="19"/>
    </row>
    <row r="50" spans="1:11" ht="30" x14ac:dyDescent="0.25">
      <c r="A50" s="35" t="s">
        <v>46</v>
      </c>
      <c r="B50" s="14">
        <v>1458.5737410974052</v>
      </c>
      <c r="C50" s="14">
        <v>1390.9866349994734</v>
      </c>
      <c r="D50" s="14">
        <v>797.45338316529785</v>
      </c>
      <c r="E50" s="14">
        <v>-167.62093524217065</v>
      </c>
      <c r="F50" s="14">
        <v>-1445.7729478339372</v>
      </c>
      <c r="G50" s="14">
        <v>-408.91587885503577</v>
      </c>
      <c r="H50" s="14">
        <v>-80.167300884123762</v>
      </c>
      <c r="I50" s="14">
        <f t="shared" si="0"/>
        <v>1544.5366964469094</v>
      </c>
      <c r="J50" s="19"/>
      <c r="K50" s="19"/>
    </row>
    <row r="51" spans="1:11" ht="30" x14ac:dyDescent="0.25">
      <c r="A51" s="35" t="s">
        <v>47</v>
      </c>
      <c r="B51" s="14">
        <v>-748.87361318497074</v>
      </c>
      <c r="C51" s="14">
        <v>-13.486825093956554</v>
      </c>
      <c r="D51" s="14">
        <v>72.065779929318111</v>
      </c>
      <c r="E51" s="14">
        <v>74.035627877891983</v>
      </c>
      <c r="F51" s="14">
        <v>110.05258181699409</v>
      </c>
      <c r="G51" s="14">
        <v>370.91921217524066</v>
      </c>
      <c r="H51" s="14">
        <v>-4.8735097864624706</v>
      </c>
      <c r="I51" s="14">
        <f t="shared" si="0"/>
        <v>-140.16074626594491</v>
      </c>
      <c r="J51" s="19"/>
      <c r="K51" s="19"/>
    </row>
    <row r="52" spans="1:11" ht="30" x14ac:dyDescent="0.25">
      <c r="A52" s="35" t="s">
        <v>48</v>
      </c>
      <c r="B52" s="14">
        <v>746.65849497234638</v>
      </c>
      <c r="C52" s="14">
        <v>878.43858234625759</v>
      </c>
      <c r="D52" s="14">
        <v>791.99732524670367</v>
      </c>
      <c r="E52" s="14">
        <v>1334.5541361613243</v>
      </c>
      <c r="F52" s="14">
        <v>1250.9292851267292</v>
      </c>
      <c r="G52" s="14">
        <v>1040.6727148223792</v>
      </c>
      <c r="H52" s="14">
        <v>1279.9602857576695</v>
      </c>
      <c r="I52" s="14">
        <f t="shared" si="0"/>
        <v>7323.2108244334095</v>
      </c>
      <c r="J52" s="19"/>
      <c r="K52" s="19"/>
    </row>
    <row r="53" spans="1:11" ht="15.75" x14ac:dyDescent="0.25">
      <c r="A53" s="35" t="s">
        <v>49</v>
      </c>
      <c r="B53" s="14">
        <v>4410.8084302510943</v>
      </c>
      <c r="C53" s="14">
        <v>2583.7585884883765</v>
      </c>
      <c r="D53" s="14">
        <v>5132.7298293905196</v>
      </c>
      <c r="E53" s="14">
        <v>4373.7187581205299</v>
      </c>
      <c r="F53" s="14">
        <v>5608.7581636595169</v>
      </c>
      <c r="G53" s="14">
        <v>3632.8914731439409</v>
      </c>
      <c r="H53" s="14">
        <v>3016.4922030950688</v>
      </c>
      <c r="I53" s="14">
        <f t="shared" si="0"/>
        <v>28759.157446149045</v>
      </c>
      <c r="J53" s="19"/>
      <c r="K53" s="19"/>
    </row>
    <row r="54" spans="1:11" ht="30" x14ac:dyDescent="0.25">
      <c r="A54" s="35" t="s">
        <v>50</v>
      </c>
      <c r="B54" s="14">
        <v>5663.093293777747</v>
      </c>
      <c r="C54" s="14">
        <v>6491.6129579259232</v>
      </c>
      <c r="D54" s="14">
        <v>6015.3983803262936</v>
      </c>
      <c r="E54" s="14">
        <v>6546.3933569156479</v>
      </c>
      <c r="F54" s="14">
        <v>7789.4042827794256</v>
      </c>
      <c r="G54" s="14">
        <v>6901.5232998391994</v>
      </c>
      <c r="H54" s="14">
        <v>7521.30411109119</v>
      </c>
      <c r="I54" s="14">
        <f t="shared" si="0"/>
        <v>46928.729682655423</v>
      </c>
      <c r="J54" s="19"/>
      <c r="K54" s="19"/>
    </row>
    <row r="55" spans="1:11" ht="30" x14ac:dyDescent="0.25">
      <c r="A55" s="35" t="s">
        <v>51</v>
      </c>
      <c r="B55" s="14">
        <v>409.5934588350197</v>
      </c>
      <c r="C55" s="14">
        <v>360.44917289411455</v>
      </c>
      <c r="D55" s="14">
        <v>385.89076293200878</v>
      </c>
      <c r="E55" s="14">
        <v>497.42108382014408</v>
      </c>
      <c r="F55" s="14">
        <v>464.0664710458766</v>
      </c>
      <c r="G55" s="14">
        <v>441.80114865831592</v>
      </c>
      <c r="H55" s="14">
        <v>518.61366072938608</v>
      </c>
      <c r="I55" s="14">
        <f t="shared" si="0"/>
        <v>3077.8357589148654</v>
      </c>
      <c r="J55" s="19"/>
      <c r="K55" s="19"/>
    </row>
    <row r="56" spans="1:11" ht="15.75" x14ac:dyDescent="0.25">
      <c r="A56" s="35" t="s">
        <v>52</v>
      </c>
      <c r="B56" s="14">
        <v>3850.5915192375492</v>
      </c>
      <c r="C56" s="14">
        <v>1708.8939670185516</v>
      </c>
      <c r="D56" s="14">
        <v>2142.0521636459134</v>
      </c>
      <c r="E56" s="14">
        <v>2171.9483968459767</v>
      </c>
      <c r="F56" s="14">
        <v>2357.950169885105</v>
      </c>
      <c r="G56" s="14">
        <v>1671.347546877058</v>
      </c>
      <c r="H56" s="14">
        <v>2473.0806428561559</v>
      </c>
      <c r="I56" s="14">
        <f t="shared" si="0"/>
        <v>16375.864406366309</v>
      </c>
      <c r="J56" s="19"/>
      <c r="K56" s="19"/>
    </row>
    <row r="57" spans="1:11" ht="60" x14ac:dyDescent="0.25">
      <c r="A57" s="35" t="s">
        <v>53</v>
      </c>
      <c r="B57" s="14">
        <v>2.7155162961748136</v>
      </c>
      <c r="C57" s="14">
        <v>0</v>
      </c>
      <c r="D57" s="14">
        <v>-2.1319501325898491</v>
      </c>
      <c r="E57" s="14">
        <v>-11.808357828122748</v>
      </c>
      <c r="F57" s="14">
        <v>6.4497082154740051</v>
      </c>
      <c r="G57" s="14">
        <v>-11.466772877171904</v>
      </c>
      <c r="H57" s="14">
        <v>-1.6018327810855202</v>
      </c>
      <c r="I57" s="14">
        <f t="shared" si="0"/>
        <v>-17.8436891073212</v>
      </c>
      <c r="K57" s="19"/>
    </row>
    <row r="58" spans="1:11" ht="30" x14ac:dyDescent="0.25">
      <c r="A58" s="35" t="s">
        <v>54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f t="shared" si="0"/>
        <v>0</v>
      </c>
      <c r="K58" s="19"/>
    </row>
  </sheetData>
  <mergeCells count="3">
    <mergeCell ref="A1:H1"/>
    <mergeCell ref="A2:A3"/>
    <mergeCell ref="B2:I2"/>
  </mergeCells>
  <pageMargins left="0.11811023622047245" right="0.11811023622047245" top="0.15748031496062992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ИТОГ ОБЩ ВЭД</vt:lpstr>
      <vt:lpstr>ИТОГ ЗАМЕЩ ВЭД2</vt:lpstr>
      <vt:lpstr>'ИТОГ ЗАМЕЩ ВЭД2'!Заголовки_для_печати</vt:lpstr>
      <vt:lpstr>'ИТОГ ОБЩ ВЭД'!Заголовки_для_печати</vt:lpstr>
      <vt:lpstr>'ИТОГ ЗАМЕЩ ВЭД2'!Область_печати</vt:lpstr>
      <vt:lpstr>'ИТОГ ОБЩ ВЭД'!Область_печати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Михадов Тажуттин Саидович</dc:creator>
  <cp:lastModifiedBy>Михадов Тажуттин Саидович</cp:lastModifiedBy>
  <cp:lastPrinted>2026-08-17T14:30:55Z</cp:lastPrinted>
  <dcterms:created xsi:type="dcterms:W3CDTF">2025-05-07T06:16:48Z</dcterms:created>
  <dcterms:modified xsi:type="dcterms:W3CDTF">2026-09-11T07:20:47Z</dcterms:modified>
</cp:coreProperties>
</file>