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чий стол\"/>
    </mc:Choice>
  </mc:AlternateContent>
  <xr:revisionPtr revIDLastSave="0" documentId="13_ncr:1_{90455718-0010-4D7F-BF45-4CA09AA6658E}" xr6:coauthVersionLast="47" xr6:coauthVersionMax="47" xr10:uidLastSave="{00000000-0000-0000-0000-000000000000}"/>
  <bookViews>
    <workbookView xWindow="-120" yWindow="-120" windowWidth="29040" windowHeight="15840" xr2:uid="{31B80E28-AC87-4E72-B692-7814DDB81E53}"/>
  </bookViews>
  <sheets>
    <sheet name="ранг - основной" sheetId="1" r:id="rId1"/>
  </sheets>
  <definedNames>
    <definedName name="_xlnm._FilterDatabase" localSheetId="0" hidden="1">'ранг - основной'!$A$7:$J$88</definedName>
    <definedName name="_xlnm.Print_Titles" localSheetId="0">'ранг - основной'!$4:$7</definedName>
    <definedName name="_xlnm.Print_Area" localSheetId="0">'ранг - основной'!$A$1:$J$88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6" i="1" l="1"/>
  <c r="I86" i="1"/>
  <c r="H86" i="1"/>
  <c r="J83" i="1"/>
  <c r="I83" i="1"/>
  <c r="H83" i="1"/>
  <c r="J80" i="1"/>
  <c r="I80" i="1"/>
  <c r="H80" i="1"/>
  <c r="J78" i="1"/>
  <c r="I78" i="1"/>
  <c r="H78" i="1"/>
  <c r="J74" i="1"/>
  <c r="I74" i="1"/>
  <c r="H74" i="1"/>
  <c r="J72" i="1"/>
  <c r="I72" i="1"/>
  <c r="H72" i="1"/>
  <c r="J70" i="1"/>
  <c r="I70" i="1"/>
  <c r="H70" i="1"/>
  <c r="J67" i="1"/>
  <c r="I67" i="1"/>
  <c r="H67" i="1"/>
  <c r="J65" i="1"/>
  <c r="I65" i="1"/>
  <c r="H65" i="1"/>
  <c r="J61" i="1"/>
  <c r="I61" i="1"/>
  <c r="H61" i="1"/>
  <c r="J58" i="1"/>
  <c r="I58" i="1"/>
  <c r="H58" i="1"/>
  <c r="J56" i="1"/>
  <c r="I56" i="1"/>
  <c r="H56" i="1"/>
  <c r="J53" i="1"/>
  <c r="I53" i="1"/>
  <c r="H53" i="1"/>
  <c r="J51" i="1"/>
  <c r="I51" i="1"/>
  <c r="H51" i="1"/>
  <c r="J47" i="1"/>
  <c r="I47" i="1"/>
  <c r="H47" i="1"/>
  <c r="J44" i="1"/>
  <c r="I44" i="1"/>
  <c r="H44" i="1"/>
  <c r="J41" i="1"/>
  <c r="I41" i="1"/>
  <c r="H41" i="1"/>
  <c r="J39" i="1"/>
  <c r="I39" i="1"/>
  <c r="H39" i="1"/>
  <c r="J37" i="1"/>
  <c r="I37" i="1"/>
  <c r="H37" i="1"/>
  <c r="J33" i="1"/>
  <c r="I33" i="1"/>
  <c r="H33" i="1"/>
  <c r="J31" i="1"/>
  <c r="I31" i="1"/>
  <c r="H31" i="1"/>
  <c r="J29" i="1"/>
  <c r="I29" i="1"/>
  <c r="H29" i="1"/>
  <c r="J23" i="1"/>
  <c r="I23" i="1"/>
  <c r="H23" i="1"/>
  <c r="J17" i="1"/>
  <c r="I17" i="1"/>
  <c r="H17" i="1"/>
  <c r="J11" i="1"/>
  <c r="I11" i="1"/>
  <c r="H11" i="1"/>
  <c r="J9" i="1"/>
  <c r="I9" i="1"/>
  <c r="H9" i="1"/>
  <c r="G86" i="1"/>
  <c r="G83" i="1"/>
  <c r="G80" i="1"/>
  <c r="G74" i="1"/>
  <c r="G67" i="1"/>
  <c r="G61" i="1"/>
  <c r="G58" i="1"/>
  <c r="G53" i="1"/>
  <c r="G47" i="1"/>
  <c r="G44" i="1"/>
  <c r="G39" i="1"/>
  <c r="G31" i="1"/>
  <c r="G29" i="1"/>
  <c r="G23" i="1"/>
  <c r="G17" i="1"/>
  <c r="G11" i="1"/>
  <c r="J8" i="1" l="1"/>
  <c r="H8" i="1"/>
  <c r="I8" i="1"/>
  <c r="G78" i="1"/>
  <c r="G72" i="1"/>
  <c r="G70" i="1"/>
  <c r="G65" i="1"/>
  <c r="G56" i="1"/>
  <c r="G51" i="1"/>
  <c r="G41" i="1"/>
  <c r="G37" i="1"/>
  <c r="G33" i="1"/>
  <c r="G9" i="1"/>
  <c r="G8" i="1" l="1"/>
</calcChain>
</file>

<file path=xl/sharedStrings.xml><?xml version="1.0" encoding="utf-8"?>
<sst xmlns="http://schemas.openxmlformats.org/spreadsheetml/2006/main" count="310" uniqueCount="128">
  <si>
    <t>№ п/п</t>
  </si>
  <si>
    <t xml:space="preserve"> Муниципальное образование и наименование  объекта</t>
  </si>
  <si>
    <t>Источники финансирования (руб.)</t>
  </si>
  <si>
    <t>Всего</t>
  </si>
  <si>
    <t>в том числе:</t>
  </si>
  <si>
    <t>Субсидия из республиканского бюджета</t>
  </si>
  <si>
    <t>Муниципальный бюджет</t>
  </si>
  <si>
    <t>Внебюджетные источники  
 (участие мецената)</t>
  </si>
  <si>
    <t>ИТОГО</t>
  </si>
  <si>
    <t>Ахвахский район</t>
  </si>
  <si>
    <t>Ахтынский район</t>
  </si>
  <si>
    <t>Установка ограждений на общественной территории (кладбище на Гюнейской стороне) в с. Ахты Ахтынского района РД</t>
  </si>
  <si>
    <t>Благоустройство МКОУ Курукальской средней общеобразовательной школы по адресу: РД, Ахтынский район с. Курукал</t>
  </si>
  <si>
    <t>Благоустройство территории МКОУ "Какинская СОШ им. Гусейнова С.М.</t>
  </si>
  <si>
    <t>Благоустройство территории МКОУ "Калукской СОШ"</t>
  </si>
  <si>
    <t>Ботлихский район</t>
  </si>
  <si>
    <t>Водоснабжение в с. Риквани Ботлихского района</t>
  </si>
  <si>
    <t>Водоснабжение в с. Кижани Ботлихского района</t>
  </si>
  <si>
    <t>Капитальный ремонт пищеблока и благоустройство двора МКОУ "Мунинская СОШ" в с. Муни Ботлихского района РД</t>
  </si>
  <si>
    <t>Благоустройство двора и детской игровой площадки МКДОУ "Детсад "Чебурашка" в с. Ботлих Ботлихский район РД</t>
  </si>
  <si>
    <t>Буйнакский район</t>
  </si>
  <si>
    <t>Капитальный ремонт "Бетонирование" автомобильной дороги по улицам Мира, М. Адинанова, З. Гаджиева, и Б. Казакова в с. Атланаул</t>
  </si>
  <si>
    <t>Капитальный ремонт автомобильной дороги по ул. Махти - Таа и Махди - Умара в с. Манасаул Буйнакского района</t>
  </si>
  <si>
    <t>Гунибский район</t>
  </si>
  <si>
    <t>Благоустройство общественной территории по улице Узуна Хаджи Салтинского в местности "Гьарахъ майдан"</t>
  </si>
  <si>
    <t>Дахадаевский район</t>
  </si>
  <si>
    <t>Создание и обустройство аллеи героя ВОВ в с. Ашты Дахадаевского района РД</t>
  </si>
  <si>
    <t>Докузпаринский район</t>
  </si>
  <si>
    <t>Устройство подпорной стены нижнего поливного канала в селе Усухчай Докузпаринского района</t>
  </si>
  <si>
    <t>Благоустройство родника в с. Каракюре, Докузпаринского района РД</t>
  </si>
  <si>
    <t>Карабудахкентский район</t>
  </si>
  <si>
    <t>Строительство спортзала в с. Губден Карабудахкентский район, Республика Дагестан</t>
  </si>
  <si>
    <t>Кизилюртовский район</t>
  </si>
  <si>
    <t xml:space="preserve">Устройство въездной арки в с. Манапкала Кизилюртовского района РД </t>
  </si>
  <si>
    <t>Капитальный ремонт улиц с. Нечаевка Кизилюртовского района РД по программе "Реализация на территории РД проекта местных инициатив" на 2026 год</t>
  </si>
  <si>
    <t>Магарамкентский район</t>
  </si>
  <si>
    <t>Капитальный ремонт асфальтобетонного покрытия улиц в с. Картас-Казмаляр</t>
  </si>
  <si>
    <t>Рутульский район</t>
  </si>
  <si>
    <t>Благоустройство площадки в с. Амсар Рутульского района</t>
  </si>
  <si>
    <t>Уличное освещение трех населенных пунктов Джилихур, Цудик, Мюхрек сельского поселения "Сельсовет Мюхрекский"</t>
  </si>
  <si>
    <t>Сергокалинский район</t>
  </si>
  <si>
    <t>Капитальный ремонт здания МУ СДЮТК Сергокалинского района для колледжа ПТО по ул. Калинина 3 в с. Сергокала</t>
  </si>
  <si>
    <t>Табасаранский район</t>
  </si>
  <si>
    <t>Капитальный ремонт автодороги от села Ерси до села Зиль и по ул. Малика Раджабова в с. Ерси Табасаранского района</t>
  </si>
  <si>
    <t>Текущий ремонт автодорог в границах населенных пунктов Джульджниф и Кулиф Табасаранского района</t>
  </si>
  <si>
    <t>Тляратинский район</t>
  </si>
  <si>
    <t>Благоустройство территории в с. Цумилух Тляратинского района Республики Дагестан</t>
  </si>
  <si>
    <t>Унцукульский район</t>
  </si>
  <si>
    <t>Устройство водопроводов и канализаций в с. Майданское Унцукульского района</t>
  </si>
  <si>
    <t>Хасавюртовский район</t>
  </si>
  <si>
    <t>Строительство архитектурного сооружения "Смотровая башня" в с. Эндирей Хасавюртовского района Республики Дагестан</t>
  </si>
  <si>
    <t>Чародинский район</t>
  </si>
  <si>
    <t>Благоустройство территории вокруг сельского клуба в селении Хурух Чародинского района</t>
  </si>
  <si>
    <t>город Дагестанские Огни</t>
  </si>
  <si>
    <t xml:space="preserve">Благоустройство дворовой территории детского сада "Улыбка" </t>
  </si>
  <si>
    <t>Благоустройство ул. Имама Шамиля вдоль городского стадиона "Труд" г. Дагестанские Огни</t>
  </si>
  <si>
    <t>Благоустройство дворовой территории многоквартирного дома № 4 по ул. Чкалова</t>
  </si>
  <si>
    <t>город Кизилюрт</t>
  </si>
  <si>
    <t>Капитальный ремонт Дома культуры г. Кизилюрт</t>
  </si>
  <si>
    <t>город Хасавюрт</t>
  </si>
  <si>
    <t>Капитальный ремонт уличного освещения в восточной части г. Хасавюрт</t>
  </si>
  <si>
    <t>Капитальный ремонт уличного освещения в заречной части г. Хасавюрт</t>
  </si>
  <si>
    <t>город "Южно-Сухокумск"</t>
  </si>
  <si>
    <t xml:space="preserve">Благоустройство улицы Аэродромная </t>
  </si>
  <si>
    <t xml:space="preserve">Благоустройство улицы Ленина </t>
  </si>
  <si>
    <t>Подача заявки</t>
  </si>
  <si>
    <t>поселение</t>
  </si>
  <si>
    <t>район</t>
  </si>
  <si>
    <t>ГО</t>
  </si>
  <si>
    <t>Бетонирование ул. Мамагаджи Джаякаева и Османа Аташева с.Нижний Дженгутай</t>
  </si>
  <si>
    <t>Строительство водоема с. Ингердах</t>
  </si>
  <si>
    <t xml:space="preserve"> Муниципальное образование </t>
  </si>
  <si>
    <t>с. Ингердах</t>
  </si>
  <si>
    <t>СП "Сельсовет Ахтынский" с. Курукал</t>
  </si>
  <si>
    <t>СП "село Кака"</t>
  </si>
  <si>
    <t>СП "село Калук"</t>
  </si>
  <si>
    <t>сельсовет "Рикванинский"</t>
  </si>
  <si>
    <t>с. Кижани</t>
  </si>
  <si>
    <t>с. Атланаул</t>
  </si>
  <si>
    <t>Нижний Дженгутай</t>
  </si>
  <si>
    <t>с. Манасаул</t>
  </si>
  <si>
    <t>с. Согратль</t>
  </si>
  <si>
    <t>с. Гуниб</t>
  </si>
  <si>
    <t>с. Усухчай</t>
  </si>
  <si>
    <t>с. Каракюре</t>
  </si>
  <si>
    <t>Манапкала</t>
  </si>
  <si>
    <t>с. Нечаевка</t>
  </si>
  <si>
    <t>с. Амсар</t>
  </si>
  <si>
    <t xml:space="preserve">сельсовет Мюхрекский </t>
  </si>
  <si>
    <t>с. Хурух</t>
  </si>
  <si>
    <t>Капитальный ремонт внутри сельской автодороги от площади "Лъогоб" до территории школы с устройством парковочной зоны в местности "Арабил ккал" с. Согратль</t>
  </si>
  <si>
    <t>Благоустройство общественной территории - капитальный ремонт пешеходной дороги ул. им. А. Даниялова от дома № 7 до ул. им. О. Форш с. Гуниб</t>
  </si>
  <si>
    <t>Благоустройство дворовой территории МКД по ул. Ташкентская № 32 "А", ул. И. Шамиля № 38 "А", 
ул. А. Исмаилова 38 "Г"</t>
  </si>
  <si>
    <t xml:space="preserve">г.  Махачкала </t>
  </si>
  <si>
    <t>Капитальный ремонт муниципальной специализированной школы олимпийского резерва им. А. Алиева</t>
  </si>
  <si>
    <t>Капитальный ремонт автомобильной дороги по ул. Бабаева в с. Дарваг Табасаранского района</t>
  </si>
  <si>
    <t>с. Дарваг</t>
  </si>
  <si>
    <t>Капитальный ремонт улиц в с. Миатли, Кизилюртовский район Республика Дагестан</t>
  </si>
  <si>
    <t>с. Миатли</t>
  </si>
  <si>
    <t>Капитальный ремонт "Бетонирование" автомобильных дорог по ул. Б. Абакарова и Шапи Килясханова 
в с. Халимбекаул Буйнакского района</t>
  </si>
  <si>
    <t>с. Халимбекаул</t>
  </si>
  <si>
    <t>Устройство пешеходного тротуара по улице М. Аминова
в с. Касумкент</t>
  </si>
  <si>
    <t>Сулейман-Стальский</t>
  </si>
  <si>
    <t>с. Касумкент</t>
  </si>
  <si>
    <t>Благоустройство общественной территории "Детская площадка по ул. Шоссейная 38 "а" в с. Буткент"</t>
  </si>
  <si>
    <t>с. Буткент</t>
  </si>
  <si>
    <t>Башня у границы Гумбетовского района с . Данух</t>
  </si>
  <si>
    <t>Гумбетовский район</t>
  </si>
  <si>
    <t>с. Данух</t>
  </si>
  <si>
    <t xml:space="preserve">Реконструкция водозабора по улице Хаджимурада 
в с. Нижнее Инхело, Ботлихский район </t>
  </si>
  <si>
    <t>Капитальный ремонт здания МБДОУ "Детский сад "Солнышко" села Кала Дербентского района</t>
  </si>
  <si>
    <t>Дербентский район</t>
  </si>
  <si>
    <t xml:space="preserve">Благоустройство территорий в с. Майданское Унцукульского района </t>
  </si>
  <si>
    <t>с. Майданское</t>
  </si>
  <si>
    <t xml:space="preserve">Благоустройство ул. Центральная в с. Калук (проведение уличного освещения) Ахтынского района </t>
  </si>
  <si>
    <t>Замена подводящего водопровода в с. Губден Карабудахкентского района</t>
  </si>
  <si>
    <t>с. Губден</t>
  </si>
  <si>
    <t>Капитальный ремонт "Бетонирование" автомобильных дорог по ул. Ленина в с. Верхнее Казанище Буйнакского района</t>
  </si>
  <si>
    <t>с. Верхнее Казанище</t>
  </si>
  <si>
    <t>Капитальный ремонт ул. Чародинская в с. Гергебиль Гергебильского района Республики Дагестан</t>
  </si>
  <si>
    <t>Гергебильский район</t>
  </si>
  <si>
    <t>с. Гергебиль</t>
  </si>
  <si>
    <t>Признаны победителями отбора по итогам основной комиссии / дополнительной комиссии</t>
  </si>
  <si>
    <t>основная комиссия</t>
  </si>
  <si>
    <t>дополнительная комиссия</t>
  </si>
  <si>
    <t>МО СП "село Нижнее Инхело"</t>
  </si>
  <si>
    <t>Перечень победителей конкурсного отбора проекта "Местные инициативы на 2026 год</t>
  </si>
  <si>
    <t>по итогам основного и дополнительного заседаний Комиссии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</si>
</sst>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4" fontId="1" fillId="0" borderId="0" xfId="1" applyNumberFormat="1" applyAlignment="1">
      <alignment horizontal="center" vertical="center"/>
    </xf>
    <xf numFmtId="0" fontId="1" fillId="0" borderId="0" xfId="1" applyAlignment="1">
      <alignment horizontal="center"/>
    </xf>
    <xf numFmtId="0" fontId="1" fillId="3" borderId="0" xfId="1" applyFill="1" applyAlignment="1">
      <alignment horizontal="center"/>
    </xf>
    <xf numFmtId="0" fontId="6" fillId="0" borderId="4" xfId="1" applyFont="1" applyBorder="1" applyAlignment="1">
      <alignment wrapText="1"/>
    </xf>
    <xf numFmtId="4" fontId="6" fillId="0" borderId="4" xfId="1" applyNumberFormat="1" applyFont="1" applyBorder="1" applyAlignment="1">
      <alignment horizontal="center" vertical="center"/>
    </xf>
    <xf numFmtId="0" fontId="6" fillId="4" borderId="4" xfId="1" applyFont="1" applyFill="1" applyBorder="1"/>
    <xf numFmtId="0" fontId="1" fillId="0" borderId="0" xfId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1" fillId="0" borderId="0" xfId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4" fontId="4" fillId="2" borderId="4" xfId="1" applyNumberFormat="1" applyFont="1" applyFill="1" applyBorder="1" applyAlignment="1">
      <alignment horizontal="center" vertical="center" wrapText="1"/>
    </xf>
    <xf numFmtId="4" fontId="1" fillId="0" borderId="0" xfId="1" applyNumberFormat="1"/>
    <xf numFmtId="0" fontId="3" fillId="3" borderId="8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4" fontId="3" fillId="3" borderId="9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4" fontId="3" fillId="3" borderId="2" xfId="1" applyNumberFormat="1" applyFont="1" applyFill="1" applyBorder="1" applyAlignment="1">
      <alignment horizontal="center" vertical="center" wrapText="1"/>
    </xf>
    <xf numFmtId="0" fontId="5" fillId="0" borderId="4" xfId="1" applyFont="1" applyBorder="1" applyAlignment="1">
      <alignment vertical="center"/>
    </xf>
    <xf numFmtId="0" fontId="3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4" fontId="3" fillId="3" borderId="7" xfId="1" applyNumberFormat="1" applyFont="1" applyFill="1" applyBorder="1" applyAlignment="1">
      <alignment horizontal="center" vertical="center" wrapText="1"/>
    </xf>
    <xf numFmtId="4" fontId="4" fillId="2" borderId="5" xfId="1" applyNumberFormat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4" fillId="0" borderId="11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4" fontId="4" fillId="2" borderId="11" xfId="1" applyNumberFormat="1" applyFont="1" applyFill="1" applyBorder="1" applyAlignment="1">
      <alignment horizontal="center" vertical="center" wrapText="1"/>
    </xf>
    <xf numFmtId="4" fontId="4" fillId="2" borderId="12" xfId="1" applyNumberFormat="1" applyFont="1" applyFill="1" applyBorder="1" applyAlignment="1">
      <alignment horizontal="center" vertical="center" wrapText="1"/>
    </xf>
    <xf numFmtId="4" fontId="4" fillId="2" borderId="4" xfId="1" applyNumberFormat="1" applyFont="1" applyFill="1" applyBorder="1" applyAlignment="1">
      <alignment horizontal="center" vertical="center" wrapText="1"/>
    </xf>
    <xf numFmtId="4" fontId="4" fillId="2" borderId="5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7D239FE6-4E77-4C89-8E24-4AA6BB2E635C}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5CC11-DA88-45D7-B450-450FFC7C2271}">
  <sheetPr>
    <pageSetUpPr fitToPage="1"/>
  </sheetPr>
  <dimension ref="A1:K88"/>
  <sheetViews>
    <sheetView tabSelected="1" view="pageBreakPreview" zoomScaleNormal="100" zoomScaleSheetLayoutView="100" workbookViewId="0">
      <pane xSplit="2" ySplit="7" topLeftCell="C8" activePane="bottomRight" state="frozen"/>
      <selection activeCell="E3" sqref="E3:F17"/>
      <selection pane="topRight" activeCell="E3" sqref="E3:F17"/>
      <selection pane="bottomLeft" activeCell="E3" sqref="E3:F17"/>
      <selection pane="bottomRight" activeCell="A2" sqref="A2:J2"/>
    </sheetView>
  </sheetViews>
  <sheetFormatPr defaultRowHeight="15" x14ac:dyDescent="0.25"/>
  <cols>
    <col min="1" max="1" width="4" style="1" customWidth="1"/>
    <col min="2" max="2" width="46.85546875" style="2" customWidth="1"/>
    <col min="3" max="3" width="23.7109375" style="9" customWidth="1"/>
    <col min="4" max="4" width="19.140625" style="9" customWidth="1"/>
    <col min="5" max="5" width="20.140625" style="9" customWidth="1"/>
    <col min="6" max="6" width="20.140625" style="11" customWidth="1"/>
    <col min="7" max="7" width="15.42578125" style="3" bestFit="1" customWidth="1"/>
    <col min="8" max="8" width="17.28515625" style="3" bestFit="1" customWidth="1"/>
    <col min="9" max="10" width="15.42578125" style="3" bestFit="1" customWidth="1"/>
    <col min="11" max="16384" width="9.140625" style="1"/>
  </cols>
  <sheetData>
    <row r="1" spans="1:10" ht="22.5" x14ac:dyDescent="0.3">
      <c r="A1" s="34" t="s">
        <v>126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22.5" x14ac:dyDescent="0.3">
      <c r="A2" s="34" t="s">
        <v>127</v>
      </c>
      <c r="B2" s="34"/>
      <c r="C2" s="34"/>
      <c r="D2" s="34"/>
      <c r="E2" s="34"/>
      <c r="F2" s="34"/>
      <c r="G2" s="34"/>
      <c r="H2" s="34"/>
      <c r="I2" s="34"/>
      <c r="J2" s="34"/>
    </row>
    <row r="3" spans="1:10" ht="6.75" customHeight="1" thickBot="1" x14ac:dyDescent="0.3"/>
    <row r="4" spans="1:10" ht="15.75" customHeight="1" x14ac:dyDescent="0.25">
      <c r="A4" s="32" t="s">
        <v>0</v>
      </c>
      <c r="B4" s="30" t="s">
        <v>1</v>
      </c>
      <c r="C4" s="30" t="s">
        <v>122</v>
      </c>
      <c r="D4" s="30" t="s">
        <v>65</v>
      </c>
      <c r="E4" s="30" t="s">
        <v>71</v>
      </c>
      <c r="F4" s="35"/>
      <c r="G4" s="37" t="s">
        <v>2</v>
      </c>
      <c r="H4" s="37"/>
      <c r="I4" s="37"/>
      <c r="J4" s="38"/>
    </row>
    <row r="5" spans="1:10" x14ac:dyDescent="0.25">
      <c r="A5" s="33"/>
      <c r="B5" s="31"/>
      <c r="C5" s="31"/>
      <c r="D5" s="31"/>
      <c r="E5" s="31"/>
      <c r="F5" s="36"/>
      <c r="G5" s="39" t="s">
        <v>3</v>
      </c>
      <c r="H5" s="39" t="s">
        <v>4</v>
      </c>
      <c r="I5" s="39"/>
      <c r="J5" s="40"/>
    </row>
    <row r="6" spans="1:10" ht="60" x14ac:dyDescent="0.25">
      <c r="A6" s="33"/>
      <c r="B6" s="31"/>
      <c r="C6" s="31"/>
      <c r="D6" s="31"/>
      <c r="E6" s="31"/>
      <c r="F6" s="36"/>
      <c r="G6" s="39"/>
      <c r="H6" s="14" t="s">
        <v>5</v>
      </c>
      <c r="I6" s="14" t="s">
        <v>6</v>
      </c>
      <c r="J6" s="26" t="s">
        <v>7</v>
      </c>
    </row>
    <row r="7" spans="1:10" s="4" customFormat="1" ht="15.75" thickBot="1" x14ac:dyDescent="0.3">
      <c r="A7" s="27">
        <v>1</v>
      </c>
      <c r="B7" s="28">
        <v>2</v>
      </c>
      <c r="C7" s="28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9">
        <v>10</v>
      </c>
    </row>
    <row r="8" spans="1:10" s="5" customFormat="1" ht="15.75" thickBot="1" x14ac:dyDescent="0.3">
      <c r="A8" s="23"/>
      <c r="B8" s="24" t="s">
        <v>8</v>
      </c>
      <c r="C8" s="24"/>
      <c r="D8" s="24"/>
      <c r="E8" s="24"/>
      <c r="F8" s="24"/>
      <c r="G8" s="25">
        <f>G9+G11+G17+G23+G29+G31+G33+G37+G39+G41+G44+G47+G51+G53+G56+G58+G61+G65+G67+G70+G72+G74+G78+G80+G83+G86</f>
        <v>492585708.99000001</v>
      </c>
      <c r="H8" s="25">
        <f t="shared" ref="H8:J8" si="0">H9+H11+H17+H23+H29+H31+H33+H37+H39+H41+H44+H47+H51+H53+H56+H58+H61+H65+H67+H70+H72+H74+H78+H80+H83+H86</f>
        <v>249748046.63999999</v>
      </c>
      <c r="I8" s="25">
        <f t="shared" si="0"/>
        <v>86370061.529999986</v>
      </c>
      <c r="J8" s="25">
        <f t="shared" si="0"/>
        <v>156467600.81999999</v>
      </c>
    </row>
    <row r="9" spans="1:10" s="5" customFormat="1" x14ac:dyDescent="0.25">
      <c r="A9" s="16"/>
      <c r="B9" s="17" t="s">
        <v>9</v>
      </c>
      <c r="C9" s="17"/>
      <c r="D9" s="17"/>
      <c r="E9" s="17"/>
      <c r="F9" s="17"/>
      <c r="G9" s="18">
        <f>SUM(G10)</f>
        <v>3500284.45</v>
      </c>
      <c r="H9" s="18">
        <f t="shared" ref="H9:J9" si="1">SUM(H10)</f>
        <v>1890000</v>
      </c>
      <c r="I9" s="18">
        <f t="shared" si="1"/>
        <v>700184.45</v>
      </c>
      <c r="J9" s="18">
        <f t="shared" si="1"/>
        <v>910100</v>
      </c>
    </row>
    <row r="10" spans="1:10" x14ac:dyDescent="0.25">
      <c r="A10" s="8">
        <v>1</v>
      </c>
      <c r="B10" s="6" t="s">
        <v>70</v>
      </c>
      <c r="C10" s="13" t="s">
        <v>123</v>
      </c>
      <c r="D10" s="10" t="s">
        <v>66</v>
      </c>
      <c r="E10" s="12" t="s">
        <v>9</v>
      </c>
      <c r="F10" s="12" t="s">
        <v>72</v>
      </c>
      <c r="G10" s="7">
        <v>3500284.45</v>
      </c>
      <c r="H10" s="7">
        <v>1890000</v>
      </c>
      <c r="I10" s="7">
        <v>700184.45</v>
      </c>
      <c r="J10" s="7">
        <v>910100</v>
      </c>
    </row>
    <row r="11" spans="1:10" s="5" customFormat="1" x14ac:dyDescent="0.25">
      <c r="A11" s="19"/>
      <c r="B11" s="20" t="s">
        <v>10</v>
      </c>
      <c r="C11" s="20"/>
      <c r="D11" s="20"/>
      <c r="E11" s="20"/>
      <c r="F11" s="20"/>
      <c r="G11" s="21">
        <f>SUM(G12:G16)</f>
        <v>36653900</v>
      </c>
      <c r="H11" s="21">
        <f t="shared" ref="H11:J11" si="2">SUM(H12:H16)</f>
        <v>18160927.399999999</v>
      </c>
      <c r="I11" s="21">
        <f t="shared" si="2"/>
        <v>7624011.1999999993</v>
      </c>
      <c r="J11" s="21">
        <f t="shared" si="2"/>
        <v>10868961.4</v>
      </c>
    </row>
    <row r="12" spans="1:10" ht="45" x14ac:dyDescent="0.25">
      <c r="A12" s="8">
        <v>2</v>
      </c>
      <c r="B12" s="6" t="s">
        <v>11</v>
      </c>
      <c r="C12" s="13" t="s">
        <v>123</v>
      </c>
      <c r="D12" s="10" t="s">
        <v>67</v>
      </c>
      <c r="E12" s="12" t="s">
        <v>10</v>
      </c>
      <c r="F12" s="12" t="s">
        <v>10</v>
      </c>
      <c r="G12" s="7">
        <v>15527900</v>
      </c>
      <c r="H12" s="7">
        <v>7618096.7999999998</v>
      </c>
      <c r="I12" s="7">
        <v>3229803.2</v>
      </c>
      <c r="J12" s="7">
        <v>4680000</v>
      </c>
    </row>
    <row r="13" spans="1:10" ht="45" x14ac:dyDescent="0.25">
      <c r="A13" s="8">
        <v>3</v>
      </c>
      <c r="B13" s="6" t="s">
        <v>12</v>
      </c>
      <c r="C13" s="13" t="s">
        <v>123</v>
      </c>
      <c r="D13" s="10" t="s">
        <v>66</v>
      </c>
      <c r="E13" s="12" t="s">
        <v>10</v>
      </c>
      <c r="F13" s="12" t="s">
        <v>73</v>
      </c>
      <c r="G13" s="7">
        <v>6007780</v>
      </c>
      <c r="H13" s="7">
        <v>2948161.76</v>
      </c>
      <c r="I13" s="7">
        <v>1249618.24</v>
      </c>
      <c r="J13" s="7">
        <v>1810000</v>
      </c>
    </row>
    <row r="14" spans="1:10" ht="30" x14ac:dyDescent="0.25">
      <c r="A14" s="8">
        <v>4</v>
      </c>
      <c r="B14" s="6" t="s">
        <v>13</v>
      </c>
      <c r="C14" s="13" t="s">
        <v>123</v>
      </c>
      <c r="D14" s="10" t="s">
        <v>66</v>
      </c>
      <c r="E14" s="12" t="s">
        <v>10</v>
      </c>
      <c r="F14" s="12" t="s">
        <v>74</v>
      </c>
      <c r="G14" s="7">
        <v>5688460</v>
      </c>
      <c r="H14" s="7">
        <v>2785260.32</v>
      </c>
      <c r="I14" s="7">
        <v>1183199.68</v>
      </c>
      <c r="J14" s="7">
        <v>1720000</v>
      </c>
    </row>
    <row r="15" spans="1:10" ht="30" x14ac:dyDescent="0.25">
      <c r="A15" s="8">
        <v>5</v>
      </c>
      <c r="B15" s="6" t="s">
        <v>14</v>
      </c>
      <c r="C15" s="13" t="s">
        <v>123</v>
      </c>
      <c r="D15" s="10" t="s">
        <v>66</v>
      </c>
      <c r="E15" s="12" t="s">
        <v>10</v>
      </c>
      <c r="F15" s="12" t="s">
        <v>75</v>
      </c>
      <c r="G15" s="7">
        <v>5505310</v>
      </c>
      <c r="H15" s="7">
        <v>2690205.52</v>
      </c>
      <c r="I15" s="7">
        <v>1145104.48</v>
      </c>
      <c r="J15" s="7">
        <v>1670000</v>
      </c>
    </row>
    <row r="16" spans="1:10" ht="45" x14ac:dyDescent="0.25">
      <c r="A16" s="22">
        <v>1</v>
      </c>
      <c r="B16" s="6" t="s">
        <v>114</v>
      </c>
      <c r="C16" s="13" t="s">
        <v>124</v>
      </c>
      <c r="D16" s="10" t="s">
        <v>66</v>
      </c>
      <c r="E16" s="12" t="s">
        <v>10</v>
      </c>
      <c r="F16" s="12" t="s">
        <v>75</v>
      </c>
      <c r="G16" s="7">
        <v>3924450</v>
      </c>
      <c r="H16" s="7">
        <v>2119203</v>
      </c>
      <c r="I16" s="7">
        <v>816285.6</v>
      </c>
      <c r="J16" s="7">
        <v>988961.4</v>
      </c>
    </row>
    <row r="17" spans="1:11" s="5" customFormat="1" x14ac:dyDescent="0.25">
      <c r="A17" s="19"/>
      <c r="B17" s="20" t="s">
        <v>15</v>
      </c>
      <c r="C17" s="20"/>
      <c r="D17" s="20"/>
      <c r="E17" s="20"/>
      <c r="F17" s="20"/>
      <c r="G17" s="21">
        <f>SUM(G18:G22)</f>
        <v>35098740</v>
      </c>
      <c r="H17" s="21">
        <f t="shared" ref="H17:J17" si="3">SUM(H18:H22)</f>
        <v>15948740</v>
      </c>
      <c r="I17" s="21">
        <f t="shared" si="3"/>
        <v>7970000</v>
      </c>
      <c r="J17" s="21">
        <f t="shared" si="3"/>
        <v>11180000</v>
      </c>
    </row>
    <row r="18" spans="1:11" ht="30" x14ac:dyDescent="0.25">
      <c r="A18" s="8">
        <v>6</v>
      </c>
      <c r="B18" s="6" t="s">
        <v>16</v>
      </c>
      <c r="C18" s="13" t="s">
        <v>123</v>
      </c>
      <c r="D18" s="10" t="s">
        <v>66</v>
      </c>
      <c r="E18" s="12" t="s">
        <v>15</v>
      </c>
      <c r="F18" s="12" t="s">
        <v>76</v>
      </c>
      <c r="G18" s="7">
        <v>5800390</v>
      </c>
      <c r="H18" s="7">
        <v>2330390</v>
      </c>
      <c r="I18" s="7">
        <v>1420000</v>
      </c>
      <c r="J18" s="7">
        <v>2050000</v>
      </c>
    </row>
    <row r="19" spans="1:11" x14ac:dyDescent="0.25">
      <c r="A19" s="8">
        <v>7</v>
      </c>
      <c r="B19" s="6" t="s">
        <v>17</v>
      </c>
      <c r="C19" s="13" t="s">
        <v>123</v>
      </c>
      <c r="D19" s="10" t="s">
        <v>66</v>
      </c>
      <c r="E19" s="12" t="s">
        <v>15</v>
      </c>
      <c r="F19" s="12" t="s">
        <v>77</v>
      </c>
      <c r="G19" s="7">
        <v>4025910</v>
      </c>
      <c r="H19" s="7">
        <v>1415910</v>
      </c>
      <c r="I19" s="7">
        <v>1200000</v>
      </c>
      <c r="J19" s="7">
        <v>1410000</v>
      </c>
    </row>
    <row r="20" spans="1:11" ht="45" x14ac:dyDescent="0.25">
      <c r="A20" s="8">
        <v>8</v>
      </c>
      <c r="B20" s="6" t="s">
        <v>18</v>
      </c>
      <c r="C20" s="13" t="s">
        <v>123</v>
      </c>
      <c r="D20" s="10" t="s">
        <v>66</v>
      </c>
      <c r="E20" s="12" t="s">
        <v>15</v>
      </c>
      <c r="F20" s="12" t="s">
        <v>15</v>
      </c>
      <c r="G20" s="7">
        <v>7276250</v>
      </c>
      <c r="H20" s="7">
        <v>3456250</v>
      </c>
      <c r="I20" s="7">
        <v>1600000</v>
      </c>
      <c r="J20" s="7">
        <v>2220000</v>
      </c>
    </row>
    <row r="21" spans="1:11" ht="45" x14ac:dyDescent="0.25">
      <c r="A21" s="8">
        <v>9</v>
      </c>
      <c r="B21" s="6" t="s">
        <v>19</v>
      </c>
      <c r="C21" s="13" t="s">
        <v>123</v>
      </c>
      <c r="D21" s="10" t="s">
        <v>67</v>
      </c>
      <c r="E21" s="12" t="s">
        <v>15</v>
      </c>
      <c r="F21" s="12" t="s">
        <v>15</v>
      </c>
      <c r="G21" s="7">
        <v>9996190</v>
      </c>
      <c r="H21" s="7">
        <v>4496190</v>
      </c>
      <c r="I21" s="7">
        <v>2500000</v>
      </c>
      <c r="J21" s="7">
        <v>3000000</v>
      </c>
    </row>
    <row r="22" spans="1:11" ht="45" x14ac:dyDescent="0.25">
      <c r="A22" s="22">
        <v>1</v>
      </c>
      <c r="B22" s="6" t="s">
        <v>109</v>
      </c>
      <c r="C22" s="13" t="s">
        <v>124</v>
      </c>
      <c r="D22" s="10" t="s">
        <v>66</v>
      </c>
      <c r="E22" s="12" t="s">
        <v>15</v>
      </c>
      <c r="F22" s="12" t="s">
        <v>125</v>
      </c>
      <c r="G22" s="7">
        <v>8000000</v>
      </c>
      <c r="H22" s="7">
        <v>4250000</v>
      </c>
      <c r="I22" s="7">
        <v>1250000</v>
      </c>
      <c r="J22" s="7">
        <v>2500000</v>
      </c>
    </row>
    <row r="23" spans="1:11" s="5" customFormat="1" x14ac:dyDescent="0.25">
      <c r="A23" s="19"/>
      <c r="B23" s="20" t="s">
        <v>20</v>
      </c>
      <c r="C23" s="20"/>
      <c r="D23" s="20"/>
      <c r="E23" s="20"/>
      <c r="F23" s="20"/>
      <c r="G23" s="21">
        <f>SUM(G24:G28)</f>
        <v>45972340</v>
      </c>
      <c r="H23" s="21">
        <f t="shared" ref="H23:J23" si="4">SUM(H24:H28)</f>
        <v>22831302.98</v>
      </c>
      <c r="I23" s="21">
        <f t="shared" si="4"/>
        <v>9330080.4699999988</v>
      </c>
      <c r="J23" s="21">
        <f t="shared" si="4"/>
        <v>13810956.550000001</v>
      </c>
    </row>
    <row r="24" spans="1:11" ht="60" x14ac:dyDescent="0.25">
      <c r="A24" s="8">
        <v>10</v>
      </c>
      <c r="B24" s="6" t="s">
        <v>21</v>
      </c>
      <c r="C24" s="13" t="s">
        <v>123</v>
      </c>
      <c r="D24" s="10" t="s">
        <v>66</v>
      </c>
      <c r="E24" s="12" t="s">
        <v>20</v>
      </c>
      <c r="F24" s="12" t="s">
        <v>78</v>
      </c>
      <c r="G24" s="7">
        <v>9094450</v>
      </c>
      <c r="H24" s="7">
        <v>4454615.5</v>
      </c>
      <c r="I24" s="7">
        <v>1909834.5</v>
      </c>
      <c r="J24" s="7">
        <v>2730000</v>
      </c>
    </row>
    <row r="25" spans="1:11" ht="30" x14ac:dyDescent="0.25">
      <c r="A25" s="8">
        <v>11</v>
      </c>
      <c r="B25" s="6" t="s">
        <v>69</v>
      </c>
      <c r="C25" s="13" t="s">
        <v>123</v>
      </c>
      <c r="D25" s="10" t="s">
        <v>66</v>
      </c>
      <c r="E25" s="12" t="s">
        <v>20</v>
      </c>
      <c r="F25" s="12" t="s">
        <v>79</v>
      </c>
      <c r="G25" s="7">
        <v>9197810</v>
      </c>
      <c r="H25" s="7">
        <v>4506926.9000000004</v>
      </c>
      <c r="I25" s="7">
        <v>1931540.1</v>
      </c>
      <c r="J25" s="7">
        <v>2759343</v>
      </c>
    </row>
    <row r="26" spans="1:11" ht="45" x14ac:dyDescent="0.25">
      <c r="A26" s="8">
        <v>12</v>
      </c>
      <c r="B26" s="6" t="s">
        <v>22</v>
      </c>
      <c r="C26" s="13" t="s">
        <v>123</v>
      </c>
      <c r="D26" s="10" t="s">
        <v>66</v>
      </c>
      <c r="E26" s="12" t="s">
        <v>20</v>
      </c>
      <c r="F26" s="12" t="s">
        <v>80</v>
      </c>
      <c r="G26" s="7">
        <v>8971030</v>
      </c>
      <c r="H26" s="7">
        <v>4500000</v>
      </c>
      <c r="I26" s="7">
        <v>1771030</v>
      </c>
      <c r="J26" s="7">
        <v>2700000</v>
      </c>
    </row>
    <row r="27" spans="1:11" ht="60" x14ac:dyDescent="0.25">
      <c r="A27" s="22">
        <v>1</v>
      </c>
      <c r="B27" s="6" t="s">
        <v>99</v>
      </c>
      <c r="C27" s="13" t="s">
        <v>124</v>
      </c>
      <c r="D27" s="10" t="s">
        <v>66</v>
      </c>
      <c r="E27" s="12" t="s">
        <v>20</v>
      </c>
      <c r="F27" s="12" t="s">
        <v>100</v>
      </c>
      <c r="G27" s="7">
        <v>9204310</v>
      </c>
      <c r="H27" s="7">
        <v>4617020.95</v>
      </c>
      <c r="I27" s="7">
        <v>1816875.72</v>
      </c>
      <c r="J27" s="7">
        <v>2770413.33</v>
      </c>
    </row>
    <row r="28" spans="1:11" ht="45" x14ac:dyDescent="0.25">
      <c r="A28" s="22">
        <v>1</v>
      </c>
      <c r="B28" s="6" t="s">
        <v>117</v>
      </c>
      <c r="C28" s="13" t="s">
        <v>124</v>
      </c>
      <c r="D28" s="10" t="s">
        <v>66</v>
      </c>
      <c r="E28" s="12" t="s">
        <v>20</v>
      </c>
      <c r="F28" s="12" t="s">
        <v>118</v>
      </c>
      <c r="G28" s="7">
        <v>9504740</v>
      </c>
      <c r="H28" s="7">
        <v>4752739.629999999</v>
      </c>
      <c r="I28" s="7">
        <v>1900800.15</v>
      </c>
      <c r="J28" s="7">
        <v>2851200.22</v>
      </c>
    </row>
    <row r="29" spans="1:11" s="4" customFormat="1" x14ac:dyDescent="0.25">
      <c r="A29" s="19"/>
      <c r="B29" s="20" t="s">
        <v>120</v>
      </c>
      <c r="C29" s="20"/>
      <c r="D29" s="20"/>
      <c r="E29" s="20"/>
      <c r="F29" s="20"/>
      <c r="G29" s="21">
        <f>SUM(G30)</f>
        <v>2999720</v>
      </c>
      <c r="H29" s="21">
        <f t="shared" ref="H29:J29" si="5">SUM(H30)</f>
        <v>1469963</v>
      </c>
      <c r="I29" s="21">
        <f t="shared" si="5"/>
        <v>569947</v>
      </c>
      <c r="J29" s="21">
        <f t="shared" si="5"/>
        <v>959810</v>
      </c>
    </row>
    <row r="30" spans="1:11" ht="45" x14ac:dyDescent="0.25">
      <c r="A30" s="22">
        <v>1</v>
      </c>
      <c r="B30" s="6" t="s">
        <v>119</v>
      </c>
      <c r="C30" s="13" t="s">
        <v>124</v>
      </c>
      <c r="D30" s="10" t="s">
        <v>66</v>
      </c>
      <c r="E30" s="12" t="s">
        <v>120</v>
      </c>
      <c r="F30" s="12" t="s">
        <v>121</v>
      </c>
      <c r="G30" s="7">
        <v>2999720</v>
      </c>
      <c r="H30" s="7">
        <v>1469963</v>
      </c>
      <c r="I30" s="7">
        <v>569947</v>
      </c>
      <c r="J30" s="7">
        <v>959810</v>
      </c>
    </row>
    <row r="31" spans="1:11" s="4" customFormat="1" x14ac:dyDescent="0.25">
      <c r="A31" s="19"/>
      <c r="B31" s="20" t="s">
        <v>107</v>
      </c>
      <c r="C31" s="20"/>
      <c r="D31" s="20"/>
      <c r="E31" s="20"/>
      <c r="F31" s="20"/>
      <c r="G31" s="21">
        <f>SUM(G32)</f>
        <v>3300573.99</v>
      </c>
      <c r="H31" s="21">
        <f t="shared" ref="H31:J31" si="6">SUM(H32)</f>
        <v>1643685.85</v>
      </c>
      <c r="I31" s="21">
        <f t="shared" si="6"/>
        <v>663415.37</v>
      </c>
      <c r="J31" s="21">
        <f t="shared" si="6"/>
        <v>993472.77</v>
      </c>
    </row>
    <row r="32" spans="1:11" ht="30" x14ac:dyDescent="0.25">
      <c r="A32" s="22">
        <v>1</v>
      </c>
      <c r="B32" s="6" t="s">
        <v>106</v>
      </c>
      <c r="C32" s="13" t="s">
        <v>124</v>
      </c>
      <c r="D32" s="10" t="s">
        <v>66</v>
      </c>
      <c r="E32" s="12" t="s">
        <v>107</v>
      </c>
      <c r="F32" s="12" t="s">
        <v>108</v>
      </c>
      <c r="G32" s="7">
        <v>3300573.99</v>
      </c>
      <c r="H32" s="7">
        <v>1643685.85</v>
      </c>
      <c r="I32" s="7">
        <v>663415.37</v>
      </c>
      <c r="J32" s="7">
        <v>993472.77</v>
      </c>
      <c r="K32" s="15"/>
    </row>
    <row r="33" spans="1:10" s="5" customFormat="1" x14ac:dyDescent="0.25">
      <c r="A33" s="19"/>
      <c r="B33" s="20" t="s">
        <v>23</v>
      </c>
      <c r="C33" s="20"/>
      <c r="D33" s="20"/>
      <c r="E33" s="20"/>
      <c r="F33" s="20"/>
      <c r="G33" s="21">
        <f>SUM(G34:G36)</f>
        <v>32721377.699999999</v>
      </c>
      <c r="H33" s="21">
        <f t="shared" ref="H33:J33" si="7">SUM(H34:H36)</f>
        <v>16356410</v>
      </c>
      <c r="I33" s="21">
        <f t="shared" si="7"/>
        <v>5464967.7000000002</v>
      </c>
      <c r="J33" s="21">
        <f t="shared" si="7"/>
        <v>10900000</v>
      </c>
    </row>
    <row r="34" spans="1:10" ht="45" x14ac:dyDescent="0.25">
      <c r="A34" s="8">
        <v>13</v>
      </c>
      <c r="B34" s="6" t="s">
        <v>24</v>
      </c>
      <c r="C34" s="13" t="s">
        <v>123</v>
      </c>
      <c r="D34" s="10" t="s">
        <v>67</v>
      </c>
      <c r="E34" s="12" t="s">
        <v>23</v>
      </c>
      <c r="F34" s="12" t="s">
        <v>23</v>
      </c>
      <c r="G34" s="7">
        <v>19028730</v>
      </c>
      <c r="H34" s="7">
        <v>9078730</v>
      </c>
      <c r="I34" s="7">
        <v>3200000</v>
      </c>
      <c r="J34" s="7">
        <v>6750000</v>
      </c>
    </row>
    <row r="35" spans="1:10" ht="60" x14ac:dyDescent="0.25">
      <c r="A35" s="8">
        <v>14</v>
      </c>
      <c r="B35" s="6" t="s">
        <v>90</v>
      </c>
      <c r="C35" s="13" t="s">
        <v>123</v>
      </c>
      <c r="D35" s="10" t="s">
        <v>66</v>
      </c>
      <c r="E35" s="12" t="s">
        <v>23</v>
      </c>
      <c r="F35" s="12" t="s">
        <v>81</v>
      </c>
      <c r="G35" s="7">
        <v>7447680</v>
      </c>
      <c r="H35" s="7">
        <v>3977680</v>
      </c>
      <c r="I35" s="7">
        <v>1220000</v>
      </c>
      <c r="J35" s="7">
        <v>2250000</v>
      </c>
    </row>
    <row r="36" spans="1:10" ht="60" x14ac:dyDescent="0.25">
      <c r="A36" s="8">
        <v>15</v>
      </c>
      <c r="B36" s="6" t="s">
        <v>91</v>
      </c>
      <c r="C36" s="13" t="s">
        <v>123</v>
      </c>
      <c r="D36" s="10" t="s">
        <v>66</v>
      </c>
      <c r="E36" s="12" t="s">
        <v>23</v>
      </c>
      <c r="F36" s="12" t="s">
        <v>82</v>
      </c>
      <c r="G36" s="7">
        <v>6244967.7000000002</v>
      </c>
      <c r="H36" s="7">
        <v>3300000</v>
      </c>
      <c r="I36" s="7">
        <v>1044967.7</v>
      </c>
      <c r="J36" s="7">
        <v>1900000</v>
      </c>
    </row>
    <row r="37" spans="1:10" s="5" customFormat="1" x14ac:dyDescent="0.25">
      <c r="A37" s="19"/>
      <c r="B37" s="20" t="s">
        <v>25</v>
      </c>
      <c r="C37" s="20"/>
      <c r="D37" s="20"/>
      <c r="E37" s="20"/>
      <c r="F37" s="20"/>
      <c r="G37" s="21">
        <f>SUM(G38)</f>
        <v>9021770</v>
      </c>
      <c r="H37" s="21">
        <f t="shared" ref="H37:J37" si="8">SUM(H38)</f>
        <v>3771770</v>
      </c>
      <c r="I37" s="21">
        <f t="shared" si="8"/>
        <v>2500000</v>
      </c>
      <c r="J37" s="21">
        <f t="shared" si="8"/>
        <v>2750000</v>
      </c>
    </row>
    <row r="38" spans="1:10" ht="30" x14ac:dyDescent="0.25">
      <c r="A38" s="8">
        <v>16</v>
      </c>
      <c r="B38" s="6" t="s">
        <v>26</v>
      </c>
      <c r="C38" s="13" t="s">
        <v>123</v>
      </c>
      <c r="D38" s="10" t="s">
        <v>67</v>
      </c>
      <c r="E38" s="12" t="s">
        <v>25</v>
      </c>
      <c r="F38" s="12" t="s">
        <v>25</v>
      </c>
      <c r="G38" s="7">
        <v>9021770</v>
      </c>
      <c r="H38" s="7">
        <v>3771770</v>
      </c>
      <c r="I38" s="7">
        <v>2500000</v>
      </c>
      <c r="J38" s="7">
        <v>2750000</v>
      </c>
    </row>
    <row r="39" spans="1:10" s="4" customFormat="1" x14ac:dyDescent="0.25">
      <c r="A39" s="19"/>
      <c r="B39" s="20" t="s">
        <v>111</v>
      </c>
      <c r="C39" s="20"/>
      <c r="D39" s="20"/>
      <c r="E39" s="20"/>
      <c r="F39" s="20"/>
      <c r="G39" s="21">
        <f>SUM(G40)</f>
        <v>18624890</v>
      </c>
      <c r="H39" s="21">
        <f t="shared" ref="H39:J39" si="9">SUM(H40)</f>
        <v>9794890</v>
      </c>
      <c r="I39" s="21">
        <f t="shared" si="9"/>
        <v>3050000</v>
      </c>
      <c r="J39" s="21">
        <f t="shared" si="9"/>
        <v>5780000</v>
      </c>
    </row>
    <row r="40" spans="1:10" ht="30" x14ac:dyDescent="0.25">
      <c r="A40" s="22">
        <v>1</v>
      </c>
      <c r="B40" s="6" t="s">
        <v>110</v>
      </c>
      <c r="C40" s="13" t="s">
        <v>124</v>
      </c>
      <c r="D40" s="10" t="s">
        <v>67</v>
      </c>
      <c r="E40" s="12" t="s">
        <v>111</v>
      </c>
      <c r="F40" s="12" t="s">
        <v>111</v>
      </c>
      <c r="G40" s="7">
        <v>18624890</v>
      </c>
      <c r="H40" s="7">
        <v>9794890</v>
      </c>
      <c r="I40" s="7">
        <v>3050000</v>
      </c>
      <c r="J40" s="7">
        <v>5780000</v>
      </c>
    </row>
    <row r="41" spans="1:10" s="5" customFormat="1" x14ac:dyDescent="0.25">
      <c r="A41" s="19"/>
      <c r="B41" s="20" t="s">
        <v>27</v>
      </c>
      <c r="C41" s="20"/>
      <c r="D41" s="20"/>
      <c r="E41" s="20"/>
      <c r="F41" s="20"/>
      <c r="G41" s="21">
        <f>SUM(G42:G43)</f>
        <v>5392000</v>
      </c>
      <c r="H41" s="21">
        <f t="shared" ref="H41:J41" si="10">SUM(H42:H43)</f>
        <v>3322478.1</v>
      </c>
      <c r="I41" s="21">
        <f t="shared" si="10"/>
        <v>369599.8</v>
      </c>
      <c r="J41" s="21">
        <f t="shared" si="10"/>
        <v>1699922.1</v>
      </c>
    </row>
    <row r="42" spans="1:10" ht="30" x14ac:dyDescent="0.25">
      <c r="A42" s="8">
        <v>17</v>
      </c>
      <c r="B42" s="6" t="s">
        <v>28</v>
      </c>
      <c r="C42" s="13" t="s">
        <v>123</v>
      </c>
      <c r="D42" s="10" t="s">
        <v>66</v>
      </c>
      <c r="E42" s="12" t="s">
        <v>27</v>
      </c>
      <c r="F42" s="12" t="s">
        <v>83</v>
      </c>
      <c r="G42" s="7">
        <v>4999990</v>
      </c>
      <c r="H42" s="7">
        <v>3149993.7</v>
      </c>
      <c r="I42" s="7">
        <v>349999.3</v>
      </c>
      <c r="J42" s="7">
        <v>1499997</v>
      </c>
    </row>
    <row r="43" spans="1:10" ht="30" x14ac:dyDescent="0.25">
      <c r="A43" s="8">
        <v>18</v>
      </c>
      <c r="B43" s="6" t="s">
        <v>29</v>
      </c>
      <c r="C43" s="13" t="s">
        <v>123</v>
      </c>
      <c r="D43" s="10" t="s">
        <v>66</v>
      </c>
      <c r="E43" s="12" t="s">
        <v>27</v>
      </c>
      <c r="F43" s="12" t="s">
        <v>84</v>
      </c>
      <c r="G43" s="7">
        <v>392010</v>
      </c>
      <c r="H43" s="7">
        <v>172484.4</v>
      </c>
      <c r="I43" s="7">
        <v>19600.5</v>
      </c>
      <c r="J43" s="7">
        <v>199925.1</v>
      </c>
    </row>
    <row r="44" spans="1:10" s="5" customFormat="1" x14ac:dyDescent="0.25">
      <c r="A44" s="19"/>
      <c r="B44" s="20" t="s">
        <v>30</v>
      </c>
      <c r="C44" s="20"/>
      <c r="D44" s="20"/>
      <c r="E44" s="20"/>
      <c r="F44" s="20"/>
      <c r="G44" s="21">
        <f>SUM(G45:G46)</f>
        <v>16641400</v>
      </c>
      <c r="H44" s="21">
        <f t="shared" ref="H44:J44" si="11">SUM(H45:H46)</f>
        <v>7606400</v>
      </c>
      <c r="I44" s="21">
        <f t="shared" si="11"/>
        <v>3800000</v>
      </c>
      <c r="J44" s="21">
        <f t="shared" si="11"/>
        <v>5235000</v>
      </c>
    </row>
    <row r="45" spans="1:10" ht="30" x14ac:dyDescent="0.25">
      <c r="A45" s="8">
        <v>19</v>
      </c>
      <c r="B45" s="6" t="s">
        <v>31</v>
      </c>
      <c r="C45" s="13" t="s">
        <v>123</v>
      </c>
      <c r="D45" s="10" t="s">
        <v>67</v>
      </c>
      <c r="E45" s="12" t="s">
        <v>30</v>
      </c>
      <c r="F45" s="12" t="s">
        <v>30</v>
      </c>
      <c r="G45" s="7">
        <v>9941400</v>
      </c>
      <c r="H45" s="7">
        <v>3956400</v>
      </c>
      <c r="I45" s="7">
        <v>2500000</v>
      </c>
      <c r="J45" s="7">
        <v>3485000</v>
      </c>
    </row>
    <row r="46" spans="1:10" ht="30" x14ac:dyDescent="0.25">
      <c r="A46" s="22">
        <v>1</v>
      </c>
      <c r="B46" s="6" t="s">
        <v>115</v>
      </c>
      <c r="C46" s="13" t="s">
        <v>124</v>
      </c>
      <c r="D46" s="10" t="s">
        <v>66</v>
      </c>
      <c r="E46" s="12" t="s">
        <v>30</v>
      </c>
      <c r="F46" s="12" t="s">
        <v>116</v>
      </c>
      <c r="G46" s="7">
        <v>6700000</v>
      </c>
      <c r="H46" s="7">
        <v>3650000</v>
      </c>
      <c r="I46" s="7">
        <v>1300000</v>
      </c>
      <c r="J46" s="7">
        <v>1750000</v>
      </c>
    </row>
    <row r="47" spans="1:10" s="5" customFormat="1" x14ac:dyDescent="0.25">
      <c r="A47" s="19"/>
      <c r="B47" s="20" t="s">
        <v>32</v>
      </c>
      <c r="C47" s="20"/>
      <c r="D47" s="20"/>
      <c r="E47" s="20"/>
      <c r="F47" s="20"/>
      <c r="G47" s="21">
        <f>SUM(G48:G50)</f>
        <v>25956380</v>
      </c>
      <c r="H47" s="21">
        <f t="shared" ref="H47:J47" si="12">SUM(H48:H50)</f>
        <v>13151380</v>
      </c>
      <c r="I47" s="21">
        <f t="shared" si="12"/>
        <v>4150000</v>
      </c>
      <c r="J47" s="21">
        <f t="shared" si="12"/>
        <v>8655000</v>
      </c>
    </row>
    <row r="48" spans="1:10" ht="30" x14ac:dyDescent="0.25">
      <c r="A48" s="8">
        <v>20</v>
      </c>
      <c r="B48" s="6" t="s">
        <v>33</v>
      </c>
      <c r="C48" s="13" t="s">
        <v>123</v>
      </c>
      <c r="D48" s="10" t="s">
        <v>66</v>
      </c>
      <c r="E48" s="12" t="s">
        <v>32</v>
      </c>
      <c r="F48" s="12" t="s">
        <v>85</v>
      </c>
      <c r="G48" s="7">
        <v>7273160</v>
      </c>
      <c r="H48" s="7">
        <v>3723160</v>
      </c>
      <c r="I48" s="7">
        <v>1000000</v>
      </c>
      <c r="J48" s="7">
        <v>2550000</v>
      </c>
    </row>
    <row r="49" spans="1:10" ht="60" x14ac:dyDescent="0.25">
      <c r="A49" s="8">
        <v>21</v>
      </c>
      <c r="B49" s="6" t="s">
        <v>34</v>
      </c>
      <c r="C49" s="13" t="s">
        <v>123</v>
      </c>
      <c r="D49" s="10" t="s">
        <v>66</v>
      </c>
      <c r="E49" s="12" t="s">
        <v>32</v>
      </c>
      <c r="F49" s="12" t="s">
        <v>86</v>
      </c>
      <c r="G49" s="7">
        <v>8629420</v>
      </c>
      <c r="H49" s="7">
        <v>4429420</v>
      </c>
      <c r="I49" s="7">
        <v>1150000</v>
      </c>
      <c r="J49" s="7">
        <v>3050000</v>
      </c>
    </row>
    <row r="50" spans="1:10" ht="30" x14ac:dyDescent="0.25">
      <c r="A50" s="22">
        <v>1</v>
      </c>
      <c r="B50" s="6" t="s">
        <v>97</v>
      </c>
      <c r="C50" s="13" t="s">
        <v>124</v>
      </c>
      <c r="D50" s="10" t="s">
        <v>66</v>
      </c>
      <c r="E50" s="12" t="s">
        <v>32</v>
      </c>
      <c r="F50" s="12" t="s">
        <v>98</v>
      </c>
      <c r="G50" s="7">
        <v>10053800</v>
      </c>
      <c r="H50" s="7">
        <v>4998800</v>
      </c>
      <c r="I50" s="7">
        <v>2000000</v>
      </c>
      <c r="J50" s="7">
        <v>3055000</v>
      </c>
    </row>
    <row r="51" spans="1:10" s="5" customFormat="1" x14ac:dyDescent="0.25">
      <c r="A51" s="19"/>
      <c r="B51" s="20" t="s">
        <v>35</v>
      </c>
      <c r="C51" s="20"/>
      <c r="D51" s="20"/>
      <c r="E51" s="20"/>
      <c r="F51" s="20"/>
      <c r="G51" s="21">
        <f>SUM(G52)</f>
        <v>13498130</v>
      </c>
      <c r="H51" s="21">
        <f t="shared" ref="H51:J51" si="13">SUM(H52)</f>
        <v>4724340</v>
      </c>
      <c r="I51" s="21">
        <f t="shared" si="13"/>
        <v>2699630</v>
      </c>
      <c r="J51" s="21">
        <f t="shared" si="13"/>
        <v>6074160</v>
      </c>
    </row>
    <row r="52" spans="1:10" ht="30" x14ac:dyDescent="0.25">
      <c r="A52" s="8">
        <v>22</v>
      </c>
      <c r="B52" s="6" t="s">
        <v>36</v>
      </c>
      <c r="C52" s="13" t="s">
        <v>123</v>
      </c>
      <c r="D52" s="10" t="s">
        <v>67</v>
      </c>
      <c r="E52" s="12" t="s">
        <v>35</v>
      </c>
      <c r="F52" s="12" t="s">
        <v>35</v>
      </c>
      <c r="G52" s="7">
        <v>13498130</v>
      </c>
      <c r="H52" s="7">
        <v>4724340</v>
      </c>
      <c r="I52" s="7">
        <v>2699630</v>
      </c>
      <c r="J52" s="7">
        <v>6074160</v>
      </c>
    </row>
    <row r="53" spans="1:10" s="5" customFormat="1" x14ac:dyDescent="0.25">
      <c r="A53" s="19"/>
      <c r="B53" s="20" t="s">
        <v>37</v>
      </c>
      <c r="C53" s="20"/>
      <c r="D53" s="20"/>
      <c r="E53" s="20"/>
      <c r="F53" s="20"/>
      <c r="G53" s="21">
        <f>SUM(G54:G55)</f>
        <v>13990468</v>
      </c>
      <c r="H53" s="21">
        <f t="shared" ref="H53:J53" si="14">SUM(H54:H55)</f>
        <v>11052469</v>
      </c>
      <c r="I53" s="21">
        <f t="shared" si="14"/>
        <v>799524</v>
      </c>
      <c r="J53" s="21">
        <f t="shared" si="14"/>
        <v>2138475</v>
      </c>
    </row>
    <row r="54" spans="1:10" ht="30" x14ac:dyDescent="0.25">
      <c r="A54" s="8">
        <v>23</v>
      </c>
      <c r="B54" s="6" t="s">
        <v>38</v>
      </c>
      <c r="C54" s="13" t="s">
        <v>123</v>
      </c>
      <c r="D54" s="10" t="s">
        <v>66</v>
      </c>
      <c r="E54" s="12" t="s">
        <v>37</v>
      </c>
      <c r="F54" s="12" t="s">
        <v>87</v>
      </c>
      <c r="G54" s="7">
        <v>3990468</v>
      </c>
      <c r="H54" s="7">
        <v>3152469</v>
      </c>
      <c r="I54" s="7">
        <v>199524</v>
      </c>
      <c r="J54" s="7">
        <v>638475</v>
      </c>
    </row>
    <row r="55" spans="1:10" ht="45" x14ac:dyDescent="0.25">
      <c r="A55" s="8">
        <v>24</v>
      </c>
      <c r="B55" s="6" t="s">
        <v>39</v>
      </c>
      <c r="C55" s="13" t="s">
        <v>123</v>
      </c>
      <c r="D55" s="10" t="s">
        <v>67</v>
      </c>
      <c r="E55" s="12" t="s">
        <v>37</v>
      </c>
      <c r="F55" s="12" t="s">
        <v>88</v>
      </c>
      <c r="G55" s="7">
        <v>10000000</v>
      </c>
      <c r="H55" s="7">
        <v>7900000</v>
      </c>
      <c r="I55" s="7">
        <v>600000</v>
      </c>
      <c r="J55" s="7">
        <v>1500000</v>
      </c>
    </row>
    <row r="56" spans="1:10" s="5" customFormat="1" x14ac:dyDescent="0.25">
      <c r="A56" s="19"/>
      <c r="B56" s="20" t="s">
        <v>40</v>
      </c>
      <c r="C56" s="20"/>
      <c r="D56" s="20"/>
      <c r="E56" s="20"/>
      <c r="F56" s="20"/>
      <c r="G56" s="21">
        <f>SUM(G57)</f>
        <v>20000000</v>
      </c>
      <c r="H56" s="21">
        <f t="shared" ref="H56:J56" si="15">SUM(H57)</f>
        <v>8800000</v>
      </c>
      <c r="I56" s="21">
        <f t="shared" si="15"/>
        <v>1200000</v>
      </c>
      <c r="J56" s="21">
        <f t="shared" si="15"/>
        <v>10000000</v>
      </c>
    </row>
    <row r="57" spans="1:10" ht="45" x14ac:dyDescent="0.25">
      <c r="A57" s="8">
        <v>25</v>
      </c>
      <c r="B57" s="6" t="s">
        <v>41</v>
      </c>
      <c r="C57" s="13" t="s">
        <v>123</v>
      </c>
      <c r="D57" s="10" t="s">
        <v>67</v>
      </c>
      <c r="E57" s="12" t="s">
        <v>40</v>
      </c>
      <c r="F57" s="12" t="s">
        <v>40</v>
      </c>
      <c r="G57" s="7">
        <v>20000000</v>
      </c>
      <c r="H57" s="7">
        <v>8800000</v>
      </c>
      <c r="I57" s="7">
        <v>1200000</v>
      </c>
      <c r="J57" s="7">
        <v>10000000</v>
      </c>
    </row>
    <row r="58" spans="1:10" s="4" customFormat="1" x14ac:dyDescent="0.25">
      <c r="A58" s="19"/>
      <c r="B58" s="20" t="s">
        <v>102</v>
      </c>
      <c r="C58" s="20"/>
      <c r="D58" s="20"/>
      <c r="E58" s="20"/>
      <c r="F58" s="20"/>
      <c r="G58" s="21">
        <f>SUM(G59:G60)</f>
        <v>4341330</v>
      </c>
      <c r="H58" s="21">
        <f t="shared" ref="H58:J58" si="16">SUM(H59:H60)</f>
        <v>2270000</v>
      </c>
      <c r="I58" s="21">
        <f t="shared" si="16"/>
        <v>703700</v>
      </c>
      <c r="J58" s="21">
        <f t="shared" si="16"/>
        <v>1367630</v>
      </c>
    </row>
    <row r="59" spans="1:10" ht="45" x14ac:dyDescent="0.25">
      <c r="A59" s="22">
        <v>1</v>
      </c>
      <c r="B59" s="6" t="s">
        <v>101</v>
      </c>
      <c r="C59" s="13" t="s">
        <v>124</v>
      </c>
      <c r="D59" s="10" t="s">
        <v>66</v>
      </c>
      <c r="E59" s="12" t="s">
        <v>102</v>
      </c>
      <c r="F59" s="12" t="s">
        <v>103</v>
      </c>
      <c r="G59" s="7">
        <v>1375230</v>
      </c>
      <c r="H59" s="7">
        <v>720000</v>
      </c>
      <c r="I59" s="7">
        <v>223200</v>
      </c>
      <c r="J59" s="7">
        <v>432030</v>
      </c>
    </row>
    <row r="60" spans="1:10" ht="45" x14ac:dyDescent="0.25">
      <c r="A60" s="22">
        <v>1</v>
      </c>
      <c r="B60" s="6" t="s">
        <v>104</v>
      </c>
      <c r="C60" s="13" t="s">
        <v>124</v>
      </c>
      <c r="D60" s="10" t="s">
        <v>66</v>
      </c>
      <c r="E60" s="12" t="s">
        <v>102</v>
      </c>
      <c r="F60" s="12" t="s">
        <v>105</v>
      </c>
      <c r="G60" s="7">
        <v>2966100</v>
      </c>
      <c r="H60" s="7">
        <v>1550000</v>
      </c>
      <c r="I60" s="7">
        <v>480500</v>
      </c>
      <c r="J60" s="7">
        <v>935600</v>
      </c>
    </row>
    <row r="61" spans="1:10" s="5" customFormat="1" x14ac:dyDescent="0.25">
      <c r="A61" s="19"/>
      <c r="B61" s="20" t="s">
        <v>42</v>
      </c>
      <c r="C61" s="20"/>
      <c r="D61" s="20"/>
      <c r="E61" s="20"/>
      <c r="F61" s="20"/>
      <c r="G61" s="21">
        <f>SUM(G62:G64)</f>
        <v>35267635.130000003</v>
      </c>
      <c r="H61" s="21">
        <f t="shared" ref="H61:J61" si="17">SUM(H62:H64)</f>
        <v>18390935.129999999</v>
      </c>
      <c r="I61" s="21">
        <f t="shared" si="17"/>
        <v>6289700</v>
      </c>
      <c r="J61" s="21">
        <f t="shared" si="17"/>
        <v>10587000</v>
      </c>
    </row>
    <row r="62" spans="1:10" ht="45" x14ac:dyDescent="0.25">
      <c r="A62" s="8">
        <v>26</v>
      </c>
      <c r="B62" s="6" t="s">
        <v>43</v>
      </c>
      <c r="C62" s="13" t="s">
        <v>123</v>
      </c>
      <c r="D62" s="10" t="s">
        <v>67</v>
      </c>
      <c r="E62" s="12" t="s">
        <v>42</v>
      </c>
      <c r="F62" s="12" t="s">
        <v>42</v>
      </c>
      <c r="G62" s="7">
        <v>13023479.49</v>
      </c>
      <c r="H62" s="7">
        <v>6738479.4900000002</v>
      </c>
      <c r="I62" s="7">
        <v>2375000</v>
      </c>
      <c r="J62" s="7">
        <v>3910000</v>
      </c>
    </row>
    <row r="63" spans="1:10" ht="45" x14ac:dyDescent="0.25">
      <c r="A63" s="8">
        <v>27</v>
      </c>
      <c r="B63" s="6" t="s">
        <v>44</v>
      </c>
      <c r="C63" s="13" t="s">
        <v>123</v>
      </c>
      <c r="D63" s="10" t="s">
        <v>67</v>
      </c>
      <c r="E63" s="12" t="s">
        <v>42</v>
      </c>
      <c r="F63" s="12" t="s">
        <v>42</v>
      </c>
      <c r="G63" s="7">
        <v>15589305.640000001</v>
      </c>
      <c r="H63" s="7">
        <v>8073305.6399999997</v>
      </c>
      <c r="I63" s="7">
        <v>2839000</v>
      </c>
      <c r="J63" s="7">
        <v>4677000</v>
      </c>
    </row>
    <row r="64" spans="1:10" ht="30" x14ac:dyDescent="0.25">
      <c r="A64" s="22">
        <v>1</v>
      </c>
      <c r="B64" s="6" t="s">
        <v>95</v>
      </c>
      <c r="C64" s="13" t="s">
        <v>124</v>
      </c>
      <c r="D64" s="10" t="s">
        <v>66</v>
      </c>
      <c r="E64" s="12" t="s">
        <v>42</v>
      </c>
      <c r="F64" s="12" t="s">
        <v>96</v>
      </c>
      <c r="G64" s="7">
        <v>6654850</v>
      </c>
      <c r="H64" s="7">
        <v>3579150</v>
      </c>
      <c r="I64" s="7">
        <v>1075700</v>
      </c>
      <c r="J64" s="7">
        <v>2000000</v>
      </c>
    </row>
    <row r="65" spans="1:10" s="5" customFormat="1" x14ac:dyDescent="0.25">
      <c r="A65" s="19"/>
      <c r="B65" s="20" t="s">
        <v>45</v>
      </c>
      <c r="C65" s="20"/>
      <c r="D65" s="20"/>
      <c r="E65" s="20"/>
      <c r="F65" s="20"/>
      <c r="G65" s="21">
        <f>SUM(G66)</f>
        <v>10265330</v>
      </c>
      <c r="H65" s="21">
        <f t="shared" ref="H65:J65" si="18">SUM(H66)</f>
        <v>7391037.5999999996</v>
      </c>
      <c r="I65" s="21">
        <f t="shared" si="18"/>
        <v>821226.4</v>
      </c>
      <c r="J65" s="21">
        <f t="shared" si="18"/>
        <v>2053066</v>
      </c>
    </row>
    <row r="66" spans="1:10" ht="30" x14ac:dyDescent="0.25">
      <c r="A66" s="8">
        <v>28</v>
      </c>
      <c r="B66" s="6" t="s">
        <v>46</v>
      </c>
      <c r="C66" s="13" t="s">
        <v>123</v>
      </c>
      <c r="D66" s="10" t="s">
        <v>67</v>
      </c>
      <c r="E66" s="12" t="s">
        <v>45</v>
      </c>
      <c r="F66" s="12" t="s">
        <v>45</v>
      </c>
      <c r="G66" s="7">
        <v>10265330</v>
      </c>
      <c r="H66" s="7">
        <v>7391037.5999999996</v>
      </c>
      <c r="I66" s="7">
        <v>821226.4</v>
      </c>
      <c r="J66" s="7">
        <v>2053066</v>
      </c>
    </row>
    <row r="67" spans="1:10" s="5" customFormat="1" x14ac:dyDescent="0.25">
      <c r="A67" s="19"/>
      <c r="B67" s="20" t="s">
        <v>47</v>
      </c>
      <c r="C67" s="20"/>
      <c r="D67" s="20"/>
      <c r="E67" s="20"/>
      <c r="F67" s="20"/>
      <c r="G67" s="21">
        <f>SUM(G68:G69)</f>
        <v>27921940</v>
      </c>
      <c r="H67" s="21">
        <f t="shared" ref="H67:J67" si="19">SUM(H68:H69)</f>
        <v>13796940</v>
      </c>
      <c r="I67" s="21">
        <f t="shared" si="19"/>
        <v>4750000</v>
      </c>
      <c r="J67" s="21">
        <f t="shared" si="19"/>
        <v>9375000</v>
      </c>
    </row>
    <row r="68" spans="1:10" ht="30" x14ac:dyDescent="0.25">
      <c r="A68" s="8">
        <v>29</v>
      </c>
      <c r="B68" s="6" t="s">
        <v>48</v>
      </c>
      <c r="C68" s="13" t="s">
        <v>123</v>
      </c>
      <c r="D68" s="10" t="s">
        <v>67</v>
      </c>
      <c r="E68" s="12" t="s">
        <v>47</v>
      </c>
      <c r="F68" s="12" t="s">
        <v>47</v>
      </c>
      <c r="G68" s="7">
        <v>19002060</v>
      </c>
      <c r="H68" s="7">
        <v>8827060</v>
      </c>
      <c r="I68" s="7">
        <v>3500000</v>
      </c>
      <c r="J68" s="7">
        <v>6675000</v>
      </c>
    </row>
    <row r="69" spans="1:10" ht="30" x14ac:dyDescent="0.25">
      <c r="A69" s="22">
        <v>1</v>
      </c>
      <c r="B69" s="6" t="s">
        <v>112</v>
      </c>
      <c r="C69" s="13" t="s">
        <v>124</v>
      </c>
      <c r="D69" s="10" t="s">
        <v>66</v>
      </c>
      <c r="E69" s="12" t="s">
        <v>47</v>
      </c>
      <c r="F69" s="12" t="s">
        <v>113</v>
      </c>
      <c r="G69" s="7">
        <v>8919880</v>
      </c>
      <c r="H69" s="7">
        <v>4969880</v>
      </c>
      <c r="I69" s="7">
        <v>1250000</v>
      </c>
      <c r="J69" s="7">
        <v>2700000</v>
      </c>
    </row>
    <row r="70" spans="1:10" s="5" customFormat="1" x14ac:dyDescent="0.25">
      <c r="A70" s="19"/>
      <c r="B70" s="20" t="s">
        <v>49</v>
      </c>
      <c r="C70" s="20"/>
      <c r="D70" s="20"/>
      <c r="E70" s="20"/>
      <c r="F70" s="20"/>
      <c r="G70" s="21">
        <f>SUM(G71)</f>
        <v>10732107</v>
      </c>
      <c r="H70" s="21">
        <f t="shared" ref="H70:J70" si="20">SUM(H71)</f>
        <v>4095107</v>
      </c>
      <c r="I70" s="21">
        <f t="shared" si="20"/>
        <v>2337000</v>
      </c>
      <c r="J70" s="21">
        <f t="shared" si="20"/>
        <v>4300000</v>
      </c>
    </row>
    <row r="71" spans="1:10" ht="45" x14ac:dyDescent="0.25">
      <c r="A71" s="8">
        <v>30</v>
      </c>
      <c r="B71" s="6" t="s">
        <v>50</v>
      </c>
      <c r="C71" s="13" t="s">
        <v>123</v>
      </c>
      <c r="D71" s="10" t="s">
        <v>67</v>
      </c>
      <c r="E71" s="12" t="s">
        <v>49</v>
      </c>
      <c r="F71" s="12" t="s">
        <v>49</v>
      </c>
      <c r="G71" s="7">
        <v>10732107</v>
      </c>
      <c r="H71" s="7">
        <v>4095107</v>
      </c>
      <c r="I71" s="7">
        <v>2337000</v>
      </c>
      <c r="J71" s="7">
        <v>4300000</v>
      </c>
    </row>
    <row r="72" spans="1:10" s="5" customFormat="1" x14ac:dyDescent="0.25">
      <c r="A72" s="19"/>
      <c r="B72" s="20" t="s">
        <v>51</v>
      </c>
      <c r="C72" s="20"/>
      <c r="D72" s="20"/>
      <c r="E72" s="20"/>
      <c r="F72" s="20"/>
      <c r="G72" s="21">
        <f>SUM(G73)</f>
        <v>5687630</v>
      </c>
      <c r="H72" s="21">
        <f t="shared" ref="H72:J72" si="21">SUM(H73)</f>
        <v>4167630</v>
      </c>
      <c r="I72" s="21">
        <f t="shared" si="21"/>
        <v>300000</v>
      </c>
      <c r="J72" s="21">
        <f t="shared" si="21"/>
        <v>1220000</v>
      </c>
    </row>
    <row r="73" spans="1:10" ht="30" x14ac:dyDescent="0.25">
      <c r="A73" s="8">
        <v>31</v>
      </c>
      <c r="B73" s="6" t="s">
        <v>52</v>
      </c>
      <c r="C73" s="13" t="s">
        <v>123</v>
      </c>
      <c r="D73" s="10" t="s">
        <v>66</v>
      </c>
      <c r="E73" s="12" t="s">
        <v>51</v>
      </c>
      <c r="F73" s="12" t="s">
        <v>89</v>
      </c>
      <c r="G73" s="7">
        <v>5687630</v>
      </c>
      <c r="H73" s="7">
        <v>4167630</v>
      </c>
      <c r="I73" s="7">
        <v>300000</v>
      </c>
      <c r="J73" s="7">
        <v>1220000</v>
      </c>
    </row>
    <row r="74" spans="1:10" s="5" customFormat="1" x14ac:dyDescent="0.25">
      <c r="A74" s="19"/>
      <c r="B74" s="20" t="s">
        <v>53</v>
      </c>
      <c r="C74" s="20"/>
      <c r="D74" s="20"/>
      <c r="E74" s="20"/>
      <c r="F74" s="20"/>
      <c r="G74" s="21">
        <f>SUM(G75:G77)</f>
        <v>23577111</v>
      </c>
      <c r="H74" s="21">
        <f t="shared" ref="H74:J74" si="22">SUM(H75:H77)</f>
        <v>10469767</v>
      </c>
      <c r="I74" s="21">
        <f t="shared" si="22"/>
        <v>4325587</v>
      </c>
      <c r="J74" s="21">
        <f t="shared" si="22"/>
        <v>8781757</v>
      </c>
    </row>
    <row r="75" spans="1:10" ht="30" x14ac:dyDescent="0.25">
      <c r="A75" s="8">
        <v>32</v>
      </c>
      <c r="B75" s="6" t="s">
        <v>54</v>
      </c>
      <c r="C75" s="13" t="s">
        <v>123</v>
      </c>
      <c r="D75" s="10" t="s">
        <v>68</v>
      </c>
      <c r="E75" s="12" t="s">
        <v>53</v>
      </c>
      <c r="F75" s="12" t="s">
        <v>53</v>
      </c>
      <c r="G75" s="7">
        <v>9583780</v>
      </c>
      <c r="H75" s="7">
        <v>4312701</v>
      </c>
      <c r="I75" s="7">
        <v>1725080</v>
      </c>
      <c r="J75" s="7">
        <v>3545999</v>
      </c>
    </row>
    <row r="76" spans="1:10" ht="45" x14ac:dyDescent="0.25">
      <c r="A76" s="8">
        <v>33</v>
      </c>
      <c r="B76" s="6" t="s">
        <v>55</v>
      </c>
      <c r="C76" s="13" t="s">
        <v>123</v>
      </c>
      <c r="D76" s="10" t="s">
        <v>68</v>
      </c>
      <c r="E76" s="12" t="s">
        <v>53</v>
      </c>
      <c r="F76" s="12" t="s">
        <v>53</v>
      </c>
      <c r="G76" s="7">
        <v>5822611</v>
      </c>
      <c r="H76" s="7">
        <v>2561949</v>
      </c>
      <c r="I76" s="7">
        <v>1048070</v>
      </c>
      <c r="J76" s="7">
        <v>2212592</v>
      </c>
    </row>
    <row r="77" spans="1:10" ht="30" x14ac:dyDescent="0.25">
      <c r="A77" s="8">
        <v>34</v>
      </c>
      <c r="B77" s="6" t="s">
        <v>56</v>
      </c>
      <c r="C77" s="13" t="s">
        <v>123</v>
      </c>
      <c r="D77" s="10" t="s">
        <v>68</v>
      </c>
      <c r="E77" s="12" t="s">
        <v>53</v>
      </c>
      <c r="F77" s="12" t="s">
        <v>53</v>
      </c>
      <c r="G77" s="7">
        <v>8170720</v>
      </c>
      <c r="H77" s="7">
        <v>3595117</v>
      </c>
      <c r="I77" s="7">
        <v>1552437</v>
      </c>
      <c r="J77" s="7">
        <v>3023166</v>
      </c>
    </row>
    <row r="78" spans="1:10" s="5" customFormat="1" x14ac:dyDescent="0.25">
      <c r="A78" s="19"/>
      <c r="B78" s="20" t="s">
        <v>57</v>
      </c>
      <c r="C78" s="20"/>
      <c r="D78" s="20"/>
      <c r="E78" s="20"/>
      <c r="F78" s="20"/>
      <c r="G78" s="21">
        <f>SUM(G79:G79)</f>
        <v>12726930</v>
      </c>
      <c r="H78" s="21">
        <f t="shared" ref="H78:J78" si="23">SUM(H79:H79)</f>
        <v>6226930</v>
      </c>
      <c r="I78" s="21">
        <f t="shared" si="23"/>
        <v>2000000</v>
      </c>
      <c r="J78" s="21">
        <f t="shared" si="23"/>
        <v>4500000</v>
      </c>
    </row>
    <row r="79" spans="1:10" ht="30" x14ac:dyDescent="0.25">
      <c r="A79" s="8">
        <v>36</v>
      </c>
      <c r="B79" s="6" t="s">
        <v>58</v>
      </c>
      <c r="C79" s="13" t="s">
        <v>123</v>
      </c>
      <c r="D79" s="10" t="s">
        <v>68</v>
      </c>
      <c r="E79" s="12" t="s">
        <v>57</v>
      </c>
      <c r="F79" s="12" t="s">
        <v>57</v>
      </c>
      <c r="G79" s="7">
        <v>12726930</v>
      </c>
      <c r="H79" s="7">
        <v>6226930</v>
      </c>
      <c r="I79" s="7">
        <v>2000000</v>
      </c>
      <c r="J79" s="7">
        <v>4500000</v>
      </c>
    </row>
    <row r="80" spans="1:10" s="5" customFormat="1" x14ac:dyDescent="0.25">
      <c r="A80" s="19"/>
      <c r="B80" s="20" t="s">
        <v>59</v>
      </c>
      <c r="C80" s="20"/>
      <c r="D80" s="20"/>
      <c r="E80" s="20"/>
      <c r="F80" s="20"/>
      <c r="G80" s="21">
        <f>SUM(G81:G82)</f>
        <v>36205420</v>
      </c>
      <c r="H80" s="21">
        <f t="shared" ref="H80:J80" si="24">SUM(H81:H82)</f>
        <v>16400000</v>
      </c>
      <c r="I80" s="21">
        <f t="shared" si="24"/>
        <v>8928130</v>
      </c>
      <c r="J80" s="21">
        <f t="shared" si="24"/>
        <v>10877290</v>
      </c>
    </row>
    <row r="81" spans="1:10" ht="30" x14ac:dyDescent="0.25">
      <c r="A81" s="8">
        <v>37</v>
      </c>
      <c r="B81" s="6" t="s">
        <v>60</v>
      </c>
      <c r="C81" s="13" t="s">
        <v>123</v>
      </c>
      <c r="D81" s="10" t="s">
        <v>68</v>
      </c>
      <c r="E81" s="12" t="s">
        <v>59</v>
      </c>
      <c r="F81" s="12" t="s">
        <v>59</v>
      </c>
      <c r="G81" s="7">
        <v>18102710</v>
      </c>
      <c r="H81" s="7">
        <v>8200000</v>
      </c>
      <c r="I81" s="7">
        <v>4464065</v>
      </c>
      <c r="J81" s="7">
        <v>5438645</v>
      </c>
    </row>
    <row r="82" spans="1:10" ht="30" x14ac:dyDescent="0.25">
      <c r="A82" s="8">
        <v>38</v>
      </c>
      <c r="B82" s="6" t="s">
        <v>61</v>
      </c>
      <c r="C82" s="13" t="s">
        <v>123</v>
      </c>
      <c r="D82" s="10" t="s">
        <v>68</v>
      </c>
      <c r="E82" s="12" t="s">
        <v>59</v>
      </c>
      <c r="F82" s="12" t="s">
        <v>59</v>
      </c>
      <c r="G82" s="7">
        <v>18102710</v>
      </c>
      <c r="H82" s="7">
        <v>8200000</v>
      </c>
      <c r="I82" s="7">
        <v>4464065</v>
      </c>
      <c r="J82" s="7">
        <v>5438645</v>
      </c>
    </row>
    <row r="83" spans="1:10" s="5" customFormat="1" x14ac:dyDescent="0.25">
      <c r="A83" s="19"/>
      <c r="B83" s="20" t="s">
        <v>62</v>
      </c>
      <c r="C83" s="20"/>
      <c r="D83" s="20"/>
      <c r="E83" s="20"/>
      <c r="F83" s="20"/>
      <c r="G83" s="21">
        <f>SUM(G84:G85)</f>
        <v>25996120</v>
      </c>
      <c r="H83" s="21">
        <f t="shared" ref="H83:J83" si="25">SUM(H84:H85)</f>
        <v>17936120</v>
      </c>
      <c r="I83" s="21">
        <f t="shared" si="25"/>
        <v>1560000</v>
      </c>
      <c r="J83" s="21">
        <f t="shared" si="25"/>
        <v>6500000</v>
      </c>
    </row>
    <row r="84" spans="1:10" ht="30" x14ac:dyDescent="0.25">
      <c r="A84" s="8">
        <v>39</v>
      </c>
      <c r="B84" s="6" t="s">
        <v>63</v>
      </c>
      <c r="C84" s="13" t="s">
        <v>123</v>
      </c>
      <c r="D84" s="10" t="s">
        <v>68</v>
      </c>
      <c r="E84" s="12" t="s">
        <v>62</v>
      </c>
      <c r="F84" s="12" t="s">
        <v>62</v>
      </c>
      <c r="G84" s="7">
        <v>12998082</v>
      </c>
      <c r="H84" s="7">
        <v>8968082</v>
      </c>
      <c r="I84" s="7">
        <v>780000</v>
      </c>
      <c r="J84" s="7">
        <v>3250000</v>
      </c>
    </row>
    <row r="85" spans="1:10" ht="30" x14ac:dyDescent="0.25">
      <c r="A85" s="8">
        <v>40</v>
      </c>
      <c r="B85" s="6" t="s">
        <v>64</v>
      </c>
      <c r="C85" s="13" t="s">
        <v>123</v>
      </c>
      <c r="D85" s="10" t="s">
        <v>68</v>
      </c>
      <c r="E85" s="12" t="s">
        <v>62</v>
      </c>
      <c r="F85" s="12" t="s">
        <v>62</v>
      </c>
      <c r="G85" s="7">
        <v>12998038</v>
      </c>
      <c r="H85" s="7">
        <v>8968038</v>
      </c>
      <c r="I85" s="7">
        <v>780000</v>
      </c>
      <c r="J85" s="7">
        <v>3250000</v>
      </c>
    </row>
    <row r="86" spans="1:10" s="4" customFormat="1" x14ac:dyDescent="0.25">
      <c r="A86" s="19"/>
      <c r="B86" s="20" t="s">
        <v>93</v>
      </c>
      <c r="C86" s="20"/>
      <c r="D86" s="20"/>
      <c r="E86" s="20"/>
      <c r="F86" s="20"/>
      <c r="G86" s="21">
        <f>SUM(G87:G88)</f>
        <v>16492181.720000003</v>
      </c>
      <c r="H86" s="21">
        <f t="shared" ref="H86:J86" si="26">SUM(H87:H88)</f>
        <v>8078823.5800000001</v>
      </c>
      <c r="I86" s="21">
        <f t="shared" si="26"/>
        <v>3463358.1399999997</v>
      </c>
      <c r="J86" s="21">
        <f t="shared" si="26"/>
        <v>4950000</v>
      </c>
    </row>
    <row r="87" spans="1:10" ht="60" x14ac:dyDescent="0.25">
      <c r="A87" s="22">
        <v>1</v>
      </c>
      <c r="B87" s="6" t="s">
        <v>92</v>
      </c>
      <c r="C87" s="13" t="s">
        <v>124</v>
      </c>
      <c r="D87" s="10" t="s">
        <v>68</v>
      </c>
      <c r="E87" s="12" t="s">
        <v>93</v>
      </c>
      <c r="F87" s="12" t="s">
        <v>93</v>
      </c>
      <c r="G87" s="7">
        <v>14398244.490000002</v>
      </c>
      <c r="H87" s="7">
        <v>7054613.1699999999</v>
      </c>
      <c r="I87" s="7">
        <v>3023631.32</v>
      </c>
      <c r="J87" s="7">
        <v>4320000</v>
      </c>
    </row>
    <row r="88" spans="1:10" ht="45" x14ac:dyDescent="0.25">
      <c r="A88" s="22">
        <v>1</v>
      </c>
      <c r="B88" s="6" t="s">
        <v>94</v>
      </c>
      <c r="C88" s="13" t="s">
        <v>124</v>
      </c>
      <c r="D88" s="10" t="s">
        <v>68</v>
      </c>
      <c r="E88" s="12" t="s">
        <v>93</v>
      </c>
      <c r="F88" s="12" t="s">
        <v>93</v>
      </c>
      <c r="G88" s="7">
        <v>2093937.23</v>
      </c>
      <c r="H88" s="7">
        <v>1024210.41</v>
      </c>
      <c r="I88" s="7">
        <v>439726.82</v>
      </c>
      <c r="J88" s="7">
        <v>630000</v>
      </c>
    </row>
  </sheetData>
  <autoFilter ref="A7:J88" xr:uid="{E5F9C53E-D6DC-43B7-B150-924B970DE164}"/>
  <mergeCells count="10">
    <mergeCell ref="B4:B6"/>
    <mergeCell ref="A4:A6"/>
    <mergeCell ref="A2:J2"/>
    <mergeCell ref="A1:J1"/>
    <mergeCell ref="D4:D6"/>
    <mergeCell ref="E4:F6"/>
    <mergeCell ref="C4:C6"/>
    <mergeCell ref="G4:J4"/>
    <mergeCell ref="H5:J5"/>
    <mergeCell ref="G5:G6"/>
  </mergeCells>
  <conditionalFormatting sqref="A7">
    <cfRule type="duplicateValues" dxfId="54" priority="103"/>
  </conditionalFormatting>
  <conditionalFormatting sqref="A8:A9">
    <cfRule type="duplicateValues" dxfId="53" priority="101"/>
  </conditionalFormatting>
  <conditionalFormatting sqref="A11">
    <cfRule type="duplicateValues" dxfId="52" priority="99"/>
  </conditionalFormatting>
  <conditionalFormatting sqref="A17">
    <cfRule type="duplicateValues" dxfId="51" priority="47"/>
  </conditionalFormatting>
  <conditionalFormatting sqref="A23">
    <cfRule type="duplicateValues" dxfId="50" priority="45"/>
  </conditionalFormatting>
  <conditionalFormatting sqref="A29">
    <cfRule type="duplicateValues" dxfId="49" priority="43"/>
  </conditionalFormatting>
  <conditionalFormatting sqref="A31">
    <cfRule type="duplicateValues" dxfId="48" priority="41"/>
  </conditionalFormatting>
  <conditionalFormatting sqref="A33">
    <cfRule type="duplicateValues" dxfId="47" priority="39"/>
  </conditionalFormatting>
  <conditionalFormatting sqref="A37">
    <cfRule type="duplicateValues" dxfId="46" priority="37"/>
  </conditionalFormatting>
  <conditionalFormatting sqref="A39">
    <cfRule type="duplicateValues" dxfId="45" priority="35"/>
  </conditionalFormatting>
  <conditionalFormatting sqref="A41">
    <cfRule type="duplicateValues" dxfId="44" priority="33"/>
  </conditionalFormatting>
  <conditionalFormatting sqref="A44">
    <cfRule type="duplicateValues" dxfId="43" priority="31"/>
  </conditionalFormatting>
  <conditionalFormatting sqref="A47">
    <cfRule type="duplicateValues" dxfId="42" priority="29"/>
  </conditionalFormatting>
  <conditionalFormatting sqref="A51">
    <cfRule type="duplicateValues" dxfId="41" priority="27"/>
  </conditionalFormatting>
  <conditionalFormatting sqref="A53">
    <cfRule type="duplicateValues" dxfId="40" priority="25"/>
  </conditionalFormatting>
  <conditionalFormatting sqref="A56">
    <cfRule type="duplicateValues" dxfId="39" priority="23"/>
  </conditionalFormatting>
  <conditionalFormatting sqref="A58">
    <cfRule type="duplicateValues" dxfId="38" priority="21"/>
  </conditionalFormatting>
  <conditionalFormatting sqref="A61">
    <cfRule type="duplicateValues" dxfId="37" priority="19"/>
  </conditionalFormatting>
  <conditionalFormatting sqref="A65">
    <cfRule type="duplicateValues" dxfId="36" priority="17"/>
  </conditionalFormatting>
  <conditionalFormatting sqref="A67">
    <cfRule type="duplicateValues" dxfId="35" priority="15"/>
  </conditionalFormatting>
  <conditionalFormatting sqref="A70">
    <cfRule type="duplicateValues" dxfId="34" priority="13"/>
  </conditionalFormatting>
  <conditionalFormatting sqref="A72">
    <cfRule type="duplicateValues" dxfId="33" priority="11"/>
  </conditionalFormatting>
  <conditionalFormatting sqref="A74">
    <cfRule type="duplicateValues" dxfId="32" priority="9"/>
  </conditionalFormatting>
  <conditionalFormatting sqref="A78">
    <cfRule type="duplicateValues" dxfId="31" priority="7"/>
  </conditionalFormatting>
  <conditionalFormatting sqref="A80">
    <cfRule type="duplicateValues" dxfId="30" priority="5"/>
  </conditionalFormatting>
  <conditionalFormatting sqref="A83">
    <cfRule type="duplicateValues" dxfId="29" priority="3"/>
  </conditionalFormatting>
  <conditionalFormatting sqref="A86">
    <cfRule type="duplicateValues" dxfId="28" priority="1"/>
  </conditionalFormatting>
  <conditionalFormatting sqref="B3:B1048576">
    <cfRule type="duplicateValues" dxfId="27" priority="49"/>
  </conditionalFormatting>
  <conditionalFormatting sqref="B4:B7">
    <cfRule type="duplicateValues" dxfId="26" priority="116"/>
  </conditionalFormatting>
  <conditionalFormatting sqref="B8:B9">
    <cfRule type="duplicateValues" dxfId="25" priority="117"/>
  </conditionalFormatting>
  <conditionalFormatting sqref="B11">
    <cfRule type="duplicateValues" dxfId="24" priority="118"/>
  </conditionalFormatting>
  <conditionalFormatting sqref="B17">
    <cfRule type="duplicateValues" dxfId="23" priority="48"/>
  </conditionalFormatting>
  <conditionalFormatting sqref="B23">
    <cfRule type="duplicateValues" dxfId="22" priority="46"/>
  </conditionalFormatting>
  <conditionalFormatting sqref="B29">
    <cfRule type="duplicateValues" dxfId="21" priority="44"/>
  </conditionalFormatting>
  <conditionalFormatting sqref="B31">
    <cfRule type="duplicateValues" dxfId="20" priority="42"/>
  </conditionalFormatting>
  <conditionalFormatting sqref="B33">
    <cfRule type="duplicateValues" dxfId="19" priority="40"/>
  </conditionalFormatting>
  <conditionalFormatting sqref="B37">
    <cfRule type="duplicateValues" dxfId="18" priority="38"/>
  </conditionalFormatting>
  <conditionalFormatting sqref="B39">
    <cfRule type="duplicateValues" dxfId="17" priority="36"/>
  </conditionalFormatting>
  <conditionalFormatting sqref="B41">
    <cfRule type="duplicateValues" dxfId="16" priority="34"/>
  </conditionalFormatting>
  <conditionalFormatting sqref="B44">
    <cfRule type="duplicateValues" dxfId="15" priority="32"/>
  </conditionalFormatting>
  <conditionalFormatting sqref="B47">
    <cfRule type="duplicateValues" dxfId="14" priority="30"/>
  </conditionalFormatting>
  <conditionalFormatting sqref="B51">
    <cfRule type="duplicateValues" dxfId="13" priority="28"/>
  </conditionalFormatting>
  <conditionalFormatting sqref="B53">
    <cfRule type="duplicateValues" dxfId="12" priority="26"/>
  </conditionalFormatting>
  <conditionalFormatting sqref="B56">
    <cfRule type="duplicateValues" dxfId="11" priority="24"/>
  </conditionalFormatting>
  <conditionalFormatting sqref="B58">
    <cfRule type="duplicateValues" dxfId="10" priority="22"/>
  </conditionalFormatting>
  <conditionalFormatting sqref="B61">
    <cfRule type="duplicateValues" dxfId="9" priority="20"/>
  </conditionalFormatting>
  <conditionalFormatting sqref="B65">
    <cfRule type="duplicateValues" dxfId="8" priority="18"/>
  </conditionalFormatting>
  <conditionalFormatting sqref="B67">
    <cfRule type="duplicateValues" dxfId="7" priority="16"/>
  </conditionalFormatting>
  <conditionalFormatting sqref="B70">
    <cfRule type="duplicateValues" dxfId="6" priority="14"/>
  </conditionalFormatting>
  <conditionalFormatting sqref="B72">
    <cfRule type="duplicateValues" dxfId="5" priority="12"/>
  </conditionalFormatting>
  <conditionalFormatting sqref="B74">
    <cfRule type="duplicateValues" dxfId="4" priority="10"/>
  </conditionalFormatting>
  <conditionalFormatting sqref="B78">
    <cfRule type="duplicateValues" dxfId="3" priority="8"/>
  </conditionalFormatting>
  <conditionalFormatting sqref="B80">
    <cfRule type="duplicateValues" dxfId="2" priority="6"/>
  </conditionalFormatting>
  <conditionalFormatting sqref="B83">
    <cfRule type="duplicateValues" dxfId="1" priority="4"/>
  </conditionalFormatting>
  <conditionalFormatting sqref="B86">
    <cfRule type="duplicateValues" dxfId="0" priority="2"/>
  </conditionalFormatting>
  <pageMargins left="0.31496062992125984" right="0.31496062992125984" top="0.15748031496062992" bottom="0.15748031496062992" header="0.31496062992125984" footer="0.31496062992125984"/>
  <pageSetup paperSize="9" scale="71" fitToHeight="0" orientation="landscape" r:id="rId1"/>
  <rowBreaks count="2" manualBreakCount="2">
    <brk id="40" max="11" man="1"/>
    <brk id="69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ранг - основной</vt:lpstr>
      <vt:lpstr>'ранг - основной'!Заголовки_для_печати</vt:lpstr>
      <vt:lpstr>'ранг - основной'!Область_печати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Рагимов Арсен Магомедрагимович</dc:creator>
  <cp:lastModifiedBy>Рагимов Арсен Магомедрагимович</cp:lastModifiedBy>
  <cp:lastPrinted>2026-01-26T11:06:06Z</cp:lastPrinted>
  <dcterms:created xsi:type="dcterms:W3CDTF">2025-12-16T09:05:20Z</dcterms:created>
  <dcterms:modified xsi:type="dcterms:W3CDTF">2026-01-27T06:31:48Z</dcterms:modified>
</cp:coreProperties>
</file>