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vm-srv\Common\01 COMMON\22  2025 год\Местные инициативы\"/>
    </mc:Choice>
  </mc:AlternateContent>
  <xr:revisionPtr revIDLastSave="0" documentId="13_ncr:1_{683AE8F7-1CDA-427D-8FC6-CEB189C489CB}" xr6:coauthVersionLast="47" xr6:coauthVersionMax="47" xr10:uidLastSave="{00000000-0000-0000-0000-000000000000}"/>
  <bookViews>
    <workbookView xWindow="-120" yWindow="-120" windowWidth="29040" windowHeight="15840" xr2:uid="{D67D027E-C062-4F5F-B3E6-BDFEB0EB0F0E}"/>
  </bookViews>
  <sheets>
    <sheet name="ранг - основной" sheetId="1" r:id="rId1"/>
    <sheet name="ранг - низкая БО" sheetId="2" r:id="rId2"/>
  </sheets>
  <definedNames>
    <definedName name="_xlnm._FilterDatabase" localSheetId="1" hidden="1">'ранг - низкая БО'!$A$8:$K$26</definedName>
    <definedName name="_xlnm._FilterDatabase" localSheetId="0" hidden="1">'ранг - основной'!$A$7:$J$78</definedName>
    <definedName name="_xlnm.Print_Titles" localSheetId="1">'ранг - низкая БО'!$5:$8</definedName>
    <definedName name="_xlnm.Print_Titles" localSheetId="0">'ранг - основной'!$4:$7</definedName>
    <definedName name="_xlnm.Print_Area" localSheetId="0">'ранг - основной'!$A$1:$J$80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4" i="1" l="1"/>
  <c r="I64" i="1"/>
  <c r="J64" i="1"/>
  <c r="G64" i="1"/>
  <c r="J76" i="1"/>
  <c r="I76" i="1"/>
  <c r="H76" i="1"/>
  <c r="G76" i="1"/>
  <c r="J73" i="1"/>
  <c r="I73" i="1"/>
  <c r="H73" i="1"/>
  <c r="G73" i="1"/>
  <c r="J70" i="1"/>
  <c r="I70" i="1"/>
  <c r="H70" i="1"/>
  <c r="G70" i="1"/>
  <c r="J67" i="1"/>
  <c r="I67" i="1"/>
  <c r="H67" i="1"/>
  <c r="G67" i="1"/>
  <c r="H24" i="2"/>
  <c r="I24" i="2"/>
  <c r="J24" i="2"/>
  <c r="G24" i="2"/>
  <c r="H22" i="2"/>
  <c r="I22" i="2"/>
  <c r="J22" i="2"/>
  <c r="G22" i="2"/>
  <c r="H17" i="2"/>
  <c r="H9" i="2" s="1"/>
  <c r="I17" i="2"/>
  <c r="I9" i="2" s="1"/>
  <c r="J17" i="2"/>
  <c r="G17" i="2"/>
  <c r="H14" i="2"/>
  <c r="I14" i="2"/>
  <c r="J14" i="2"/>
  <c r="G14" i="2"/>
  <c r="H10" i="2"/>
  <c r="I10" i="2"/>
  <c r="J10" i="2"/>
  <c r="G10" i="2"/>
  <c r="J62" i="1"/>
  <c r="I62" i="1"/>
  <c r="H62" i="1"/>
  <c r="G62" i="1"/>
  <c r="H58" i="1"/>
  <c r="I58" i="1"/>
  <c r="J58" i="1"/>
  <c r="G58" i="1"/>
  <c r="H56" i="1"/>
  <c r="I56" i="1"/>
  <c r="J56" i="1"/>
  <c r="G56" i="1"/>
  <c r="H53" i="1"/>
  <c r="I53" i="1"/>
  <c r="J53" i="1"/>
  <c r="G53" i="1"/>
  <c r="H49" i="1"/>
  <c r="I49" i="1"/>
  <c r="J49" i="1"/>
  <c r="G49" i="1"/>
  <c r="H47" i="1"/>
  <c r="I47" i="1"/>
  <c r="J47" i="1"/>
  <c r="G47" i="1"/>
  <c r="H45" i="1"/>
  <c r="I45" i="1"/>
  <c r="J45" i="1"/>
  <c r="G45" i="1"/>
  <c r="J42" i="1"/>
  <c r="H42" i="1"/>
  <c r="I42" i="1"/>
  <c r="G42" i="1"/>
  <c r="H39" i="1"/>
  <c r="I39" i="1"/>
  <c r="J39" i="1"/>
  <c r="G39" i="1"/>
  <c r="H36" i="1"/>
  <c r="I36" i="1"/>
  <c r="J36" i="1"/>
  <c r="H34" i="1"/>
  <c r="J31" i="1"/>
  <c r="H27" i="1"/>
  <c r="G27" i="1"/>
  <c r="J34" i="1"/>
  <c r="I34" i="1"/>
  <c r="G34" i="1"/>
  <c r="H9" i="1"/>
  <c r="J9" i="1"/>
  <c r="I9" i="1"/>
  <c r="G9" i="1"/>
  <c r="H23" i="1"/>
  <c r="J19" i="1"/>
  <c r="I19" i="1"/>
  <c r="H19" i="1"/>
  <c r="G19" i="1"/>
  <c r="G36" i="1"/>
  <c r="J27" i="1"/>
  <c r="I27" i="1"/>
  <c r="J29" i="1"/>
  <c r="I29" i="1"/>
  <c r="H29" i="1"/>
  <c r="G29" i="1"/>
  <c r="J23" i="1"/>
  <c r="I23" i="1"/>
  <c r="G23" i="1"/>
  <c r="J13" i="1"/>
  <c r="I13" i="1"/>
  <c r="H13" i="1"/>
  <c r="G13" i="1"/>
  <c r="I31" i="1"/>
  <c r="H31" i="1"/>
  <c r="G31" i="1"/>
  <c r="J8" i="1" l="1"/>
  <c r="G8" i="1"/>
  <c r="I8" i="1"/>
  <c r="H8" i="1"/>
  <c r="G9" i="2"/>
  <c r="J9" i="2"/>
</calcChain>
</file>

<file path=xl/sharedStrings.xml><?xml version="1.0" encoding="utf-8"?>
<sst xmlns="http://schemas.openxmlformats.org/spreadsheetml/2006/main" count="357" uniqueCount="148">
  <si>
    <t>№ п/п</t>
  </si>
  <si>
    <t xml:space="preserve"> Муниципальное образование и наименование  объекта</t>
  </si>
  <si>
    <t xml:space="preserve"> Муниципальное образование </t>
  </si>
  <si>
    <t>Подача заявки</t>
  </si>
  <si>
    <t>Источники финансирования (руб.)</t>
  </si>
  <si>
    <t>Итоговый балл</t>
  </si>
  <si>
    <t>Примечание</t>
  </si>
  <si>
    <t>Всего</t>
  </si>
  <si>
    <t>в том числе:</t>
  </si>
  <si>
    <t>порядковый</t>
  </si>
  <si>
    <t>регистрационный</t>
  </si>
  <si>
    <t>Субсидия из республиканского бюджета</t>
  </si>
  <si>
    <t>Муниципальный бюджет</t>
  </si>
  <si>
    <t>Внебюджетные источники  
 (участие мецената)</t>
  </si>
  <si>
    <t>Благоустройство ул. Центральная с. Картас - Казмаляр Магарамкентского района</t>
  </si>
  <si>
    <t>Магарамкентский район</t>
  </si>
  <si>
    <t>МО СП "село Картас-Казмаляр"</t>
  </si>
  <si>
    <t>поселение</t>
  </si>
  <si>
    <t>ГО "город Каспийск"</t>
  </si>
  <si>
    <t>ГО</t>
  </si>
  <si>
    <t>Благоустройство территории с. Ашты Дахадаевского района</t>
  </si>
  <si>
    <t>Дахадаевский район</t>
  </si>
  <si>
    <t>МО СП "Сельсовет Аштынский"</t>
  </si>
  <si>
    <t xml:space="preserve">Каптальный ремонт автодороги ул. Озерная, ул. Заречная, ул. Дружбы с. Ансалта Ботлихского района </t>
  </si>
  <si>
    <t>Ботлихский район</t>
  </si>
  <si>
    <t>МО СП "Сельсовет Ансалтинский"</t>
  </si>
  <si>
    <t>Благоустройство территории дома культуры с. Курми Гергебильского района</t>
  </si>
  <si>
    <t>Гергебильский район</t>
  </si>
  <si>
    <t>"МО СП "село Курми"</t>
  </si>
  <si>
    <t>Ремонт улиц М. Рамазанова, Курамухаммад - Хаджи, М. Халила, М. Гамзатова, Н. Гаджиева и сооружений на них в селах Кидеро, Зехида, Гугатли Цунтинского района (1 - очередь)</t>
  </si>
  <si>
    <t>Благоустройство территории вокруг кладбища в с. Гуниб Гунибского района</t>
  </si>
  <si>
    <t>Гунибский район</t>
  </si>
  <si>
    <t>МО "село Гуниб"</t>
  </si>
  <si>
    <t>Капитальный ремонт дороги по ул. Теречная с. Южное Кизлярского района</t>
  </si>
  <si>
    <t>Кизлярский район</t>
  </si>
  <si>
    <t>МО СП "сельсовет Большебредихинский"</t>
  </si>
  <si>
    <t>Устройство мемориала участников СВО в с. Юбилейное Кизлярского района</t>
  </si>
  <si>
    <t>район</t>
  </si>
  <si>
    <t>Благоустройство общественной территории по ул. Орджоникидзе с. Касумкент Сулейман-Стальского района</t>
  </si>
  <si>
    <t>Сулейман-Стальский район</t>
  </si>
  <si>
    <t>МО "село Касумкент"</t>
  </si>
  <si>
    <t>Детская площадка в с. Пиперкент Сулеман-Стальского района</t>
  </si>
  <si>
    <t>МО "сельсовет Пиперкентский"</t>
  </si>
  <si>
    <t>Капитальный ремонт автомобильной дороги по ул. им. Шихабудина Сайгидинова и ул. Генерала Абакардирира в с. Новое Аргвани Гумбетовского района</t>
  </si>
  <si>
    <t>Гумбетовский район</t>
  </si>
  <si>
    <t>МО "сельсовет Аргванинский"</t>
  </si>
  <si>
    <t>Электрификация улиц нового микрорайона с. Губден Карабудахкентского района</t>
  </si>
  <si>
    <t>Карабудахкентский район</t>
  </si>
  <si>
    <t>МО СП" Сельсовет Губденский"</t>
  </si>
  <si>
    <t xml:space="preserve">Создание и обустройство аллеи по ул. Гамидова Г.М. с. Мекеги Левашинского района </t>
  </si>
  <si>
    <t>Левашинский район</t>
  </si>
  <si>
    <t>МО "село Мекеги"</t>
  </si>
  <si>
    <t xml:space="preserve">Капитальный ремонт с монтажом оборудования насосной станции в с. Алак Ботлихского района </t>
  </si>
  <si>
    <t>МО СП "село Алак"</t>
  </si>
  <si>
    <t>Электроснабжение новых планов с. Нечаевка Кизилюртовского района</t>
  </si>
  <si>
    <t>Кизилюртовский район</t>
  </si>
  <si>
    <t>МО СП "сельсовет Нечаевский"</t>
  </si>
  <si>
    <t>Капитальный ремонт улиц и устройство освещения ул. Пушкина с. Комсомольское Кизилюртовского района</t>
  </si>
  <si>
    <t>МО СП "село Комсомольское"</t>
  </si>
  <si>
    <t xml:space="preserve">Капитальный ремонт (бетонирование) ул. Джанбекова и Наби Дагирова в с. Халимбекаул Буйнакского района </t>
  </si>
  <si>
    <t>Буйнакский район</t>
  </si>
  <si>
    <t>МО СП "сельсовет Халимбекаульский"</t>
  </si>
  <si>
    <t>Капитальный ремонт крытой спортивной площадки в с. Гимры Унцукульского района</t>
  </si>
  <si>
    <t>Унцукульский район</t>
  </si>
  <si>
    <t>Капитальный ремонт ул. Магомеда Айгунова протяженностью 0,72 км в с. Гимры Унцукульского района</t>
  </si>
  <si>
    <t>МО СП "село Гимры"</t>
  </si>
  <si>
    <t>Устройство автобусной остановки с . Манасаул Буйнакского района</t>
  </si>
  <si>
    <t>МО "сельсовет Манасаульский"</t>
  </si>
  <si>
    <t>Благоустройство общественной территории по ул. И. Тагирова с. Касумкент Сулейман-Стальского района</t>
  </si>
  <si>
    <t xml:space="preserve">Бетонирование ул. Юсупа Абакарова в с. Хвартикуни Гергебильского района </t>
  </si>
  <si>
    <t>МО СП "сельсовет Хвартикунинский"</t>
  </si>
  <si>
    <t>Капитальный ремонт автомобильной дороги в с. Аракани Унцукульского района</t>
  </si>
  <si>
    <t>Капитальный ремонт автомобильной дороги по улице Дибиргаджи Магомедова в с. Годобери Ботлихского района</t>
  </si>
  <si>
    <t>МО СП "Сельсовет Годоберинский"</t>
  </si>
  <si>
    <t>Благоустройство общественной территории в с. Уркарах Дахадаевского района</t>
  </si>
  <si>
    <t>Водоснабжение с. Чахимахи Левашинского района</t>
  </si>
  <si>
    <t>Замена подводящего водопровода с. Губден Карабудахкентского район</t>
  </si>
  <si>
    <t>Ремонт улично-дорожной сети по ул. Александра Шубаева г. Хасавюрт</t>
  </si>
  <si>
    <t>ГО "город Хасавюрт"</t>
  </si>
  <si>
    <t>Капитальный ремонт уличного освещения в центральной части г. Хасавюрт</t>
  </si>
  <si>
    <t>Установка граждений на общественой территории (кладбище) в с. Ахты Ахтынского района</t>
  </si>
  <si>
    <t>Ахтынский район</t>
  </si>
  <si>
    <t>МО СП "сельсовет Ахтынский"</t>
  </si>
  <si>
    <t>Обустройство контейнерных площадок в с. Ахты Ахтынского района</t>
  </si>
  <si>
    <t>Капитальный ремонт (бетонирование) ул. Абдулгамида Меджидова и Уллубия Буйнакского в с. Атланаул Буйнакского района</t>
  </si>
  <si>
    <t>МО СП "село Атланаул"</t>
  </si>
  <si>
    <t>Ремонт тротуаров по ул. Шоссейная в с. Хучни Табасаранского района</t>
  </si>
  <si>
    <t>Табасаранский район</t>
  </si>
  <si>
    <t>МО СП "Сельсовет Хучнинский"</t>
  </si>
  <si>
    <t>Капитальный ремонт МБУК ДО "ТРДШИ м. К. Магомедова" Табасаранского района</t>
  </si>
  <si>
    <t>Благоустройство территории МБОУ "Нюгдинская СОШ им. Х. Авшалумова" Дербентского районв</t>
  </si>
  <si>
    <t>Дербентский район</t>
  </si>
  <si>
    <t>МО СП "село Нюгди"</t>
  </si>
  <si>
    <t>Благоустройство улицы А. Ахмедова с. Смугул Ахтынского районв (проведение уличного освещения)</t>
  </si>
  <si>
    <t>МО СП "сельсовет Смугульский"</t>
  </si>
  <si>
    <t>Капитальный ремонт пищеблока и благоустройство двора МКОУ "Ботлихская СОШ №1" в с. Ботлих Ботлихского района</t>
  </si>
  <si>
    <t>МО СП "сельсовет Ботлихский"</t>
  </si>
  <si>
    <t xml:space="preserve">Капитальный ремонт с монтажом оборудования насосной станции в с. Ботлих Ботлихского района </t>
  </si>
  <si>
    <t>Строительство накопительного резервуара в с. Мурада Гергебильского района</t>
  </si>
  <si>
    <t>МО СП "сельсовет Дарада-Мурадинский"</t>
  </si>
  <si>
    <t>Строительство сквера "Имени участников СВО" на ул. Микаила Магомедова с. Кочубей Тарумовского района</t>
  </si>
  <si>
    <t>Тарумовский район</t>
  </si>
  <si>
    <t>МО "село Кочубей"</t>
  </si>
  <si>
    <t>ИНФОРМАЦИЯ</t>
  </si>
  <si>
    <t>ИТОГО</t>
  </si>
  <si>
    <t>3 заявки</t>
  </si>
  <si>
    <t>2 заявки</t>
  </si>
  <si>
    <t>1 заявка</t>
  </si>
  <si>
    <t>4 заявки</t>
  </si>
  <si>
    <t>Капитальный ремонт МБДОУ "Центр развития ребенка - детский сад № 23 "Лесная сказка"</t>
  </si>
  <si>
    <t>нет достоверности</t>
  </si>
  <si>
    <t>Устройство автомобильной парковки в местности "Туцули" с. Карата Ахвахского района</t>
  </si>
  <si>
    <t>Ахвахский район</t>
  </si>
  <si>
    <t>МО СП "Сельсовет Каратинский"</t>
  </si>
  <si>
    <t>Капитальный ремонт водоема в местности "Анцакара" с. Карата Ахвахского района</t>
  </si>
  <si>
    <t>Капитальный ремонт внутрисельской дороги от мечети до кладбища (260м) в с. Тадмагитль Ахвахского района</t>
  </si>
  <si>
    <t>МО СП "сельсовет Тад-магитлинский"</t>
  </si>
  <si>
    <t>Благоустройство улицы Нефтянников г. Южно-Сухокумск</t>
  </si>
  <si>
    <t>ГО "город Южно-Сухокумск"</t>
  </si>
  <si>
    <t>Благоустройство улицы Комсомольская г. Южно-Сухокумск</t>
  </si>
  <si>
    <t>Устройство стены кладбища с. Усухчай вдоль обочины дороги по ул. Х.Н. Эмирсултановой</t>
  </si>
  <si>
    <t>Докузпаринский район</t>
  </si>
  <si>
    <t>МО СП "село Усухчай"</t>
  </si>
  <si>
    <t>Благоустройство двора МКОУ "Мискинджинская СОШ им. М. Ахундова" в с. Мискинджа Докузпаринского района</t>
  </si>
  <si>
    <t>МО СП "село Мискинджа"</t>
  </si>
  <si>
    <t>Устройство уличного освещения с. Лучек Рутульского района</t>
  </si>
  <si>
    <t>Рутульский район</t>
  </si>
  <si>
    <t>МО СП "сельсовет Лучекский"</t>
  </si>
  <si>
    <t>Благоустройство площадки в с. Амсар Рутульского района</t>
  </si>
  <si>
    <t>МО СП "Сельсовет Амсарский"</t>
  </si>
  <si>
    <t>не обеспечено минимальное софинансирование мецената</t>
  </si>
  <si>
    <t>Капитальный ремонт автодороги по ул. Центральная в с. Новый Борч Рутульского района (ЗОЖ)</t>
  </si>
  <si>
    <t>МО СП "Сельсовет Борчский"</t>
  </si>
  <si>
    <t>Устройство ограды кладбища с. Ихрек Рутульского района</t>
  </si>
  <si>
    <t>МО СП "сельсовет Ихрекский"</t>
  </si>
  <si>
    <t xml:space="preserve"> </t>
  </si>
  <si>
    <t>Благоустройство территории вокруг сельского клуба в с. Хурух Чародинского района</t>
  </si>
  <si>
    <t>Чародинский район</t>
  </si>
  <si>
    <t>МО СП "сельсовет Магарский"</t>
  </si>
  <si>
    <t>нет документов, подтверждающих право собственности на земельный участок</t>
  </si>
  <si>
    <t>(МО с низкой бюджетной обеспеченностью)</t>
  </si>
  <si>
    <t>третий проект от МО с низкой БО</t>
  </si>
  <si>
    <t>о представленных заявках для участия в конкурсном отборе проекта "Местные инициативы" на 2025 год</t>
  </si>
  <si>
    <t>12 заявок</t>
  </si>
  <si>
    <t>Установка ограждений на общественой территории (кладбище) в с. Ахты Ахтынского района</t>
  </si>
  <si>
    <t>Капитальый ремонт МБДОУ "Центр развития ребенка - детский сад № 23 "Лесная сказка"</t>
  </si>
  <si>
    <t>о проектах - победителях конкурсного отбора проекта "Местные инициативы" на 2025 год</t>
  </si>
  <si>
    <t>Благоустройство территории МБОУ "Нюгдинская СОШ им. Х. Авшалумова" Дербентского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</si>
</sst>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5" fillId="4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5" fillId="4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textRotation="90" wrapText="1"/>
    </xf>
    <xf numFmtId="0" fontId="1" fillId="2" borderId="12" xfId="0" applyFont="1" applyFill="1" applyBorder="1" applyAlignment="1">
      <alignment horizontal="center" vertical="center" textRotation="90" wrapText="1"/>
    </xf>
    <xf numFmtId="0" fontId="2" fillId="2" borderId="12" xfId="0" applyFont="1" applyFill="1" applyBorder="1" applyAlignment="1">
      <alignment horizontal="center" vertical="center" wrapText="1"/>
    </xf>
    <xf numFmtId="4" fontId="5" fillId="4" borderId="3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24" xfId="0" applyFont="1" applyFill="1" applyBorder="1" applyAlignment="1">
      <alignment horizontal="center" vertical="center" wrapText="1"/>
    </xf>
    <xf numFmtId="4" fontId="5" fillId="4" borderId="23" xfId="0" applyNumberFormat="1" applyFont="1" applyFill="1" applyBorder="1" applyAlignment="1">
      <alignment horizontal="center" vertical="center" wrapText="1"/>
    </xf>
    <xf numFmtId="0" fontId="3" fillId="0" borderId="5" xfId="0" applyFont="1" applyBorder="1"/>
    <xf numFmtId="0" fontId="4" fillId="0" borderId="6" xfId="0" applyFont="1" applyBorder="1" applyAlignment="1">
      <alignment horizontal="left" wrapText="1"/>
    </xf>
    <xf numFmtId="0" fontId="4" fillId="0" borderId="6" xfId="0" applyFont="1" applyBorder="1" applyAlignment="1">
      <alignment horizontal="left" vertical="center" wrapText="1"/>
    </xf>
    <xf numFmtId="0" fontId="3" fillId="0" borderId="7" xfId="0" applyFont="1" applyBorder="1"/>
    <xf numFmtId="0" fontId="3" fillId="0" borderId="8" xfId="0" applyFont="1" applyBorder="1"/>
    <xf numFmtId="0" fontId="3" fillId="0" borderId="8" xfId="0" applyFont="1" applyBorder="1" applyAlignment="1">
      <alignment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wrapText="1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wrapText="1"/>
    </xf>
    <xf numFmtId="0" fontId="3" fillId="3" borderId="8" xfId="0" applyFont="1" applyFill="1" applyBorder="1" applyAlignment="1">
      <alignment wrapText="1"/>
    </xf>
    <xf numFmtId="4" fontId="5" fillId="4" borderId="4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5" fillId="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textRotation="90" wrapText="1"/>
    </xf>
    <xf numFmtId="0" fontId="1" fillId="3" borderId="14" xfId="0" applyFont="1" applyFill="1" applyBorder="1" applyAlignment="1">
      <alignment horizontal="center" vertical="center" textRotation="90" wrapText="1"/>
    </xf>
    <xf numFmtId="0" fontId="1" fillId="3" borderId="15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19DA6-E734-450B-83AA-52AB9C8B9847}">
  <sheetPr>
    <pageSetUpPr fitToPage="1"/>
  </sheetPr>
  <dimension ref="A1:J78"/>
  <sheetViews>
    <sheetView tabSelected="1" view="pageBreakPreview" zoomScaleNormal="100" zoomScaleSheetLayoutView="100" workbookViewId="0">
      <pane xSplit="3" ySplit="7" topLeftCell="D8" activePane="bottomRight" state="frozen"/>
      <selection activeCell="H8" sqref="H8:H48"/>
      <selection pane="topRight" activeCell="H8" sqref="H8:H48"/>
      <selection pane="bottomLeft" activeCell="H8" sqref="H8:H48"/>
      <selection pane="bottomRight" activeCell="C10" sqref="C10:C78"/>
    </sheetView>
  </sheetViews>
  <sheetFormatPr defaultRowHeight="15" x14ac:dyDescent="0.25"/>
  <cols>
    <col min="1" max="2" width="3.42578125" customWidth="1"/>
    <col min="3" max="3" width="46.85546875" style="5" customWidth="1"/>
    <col min="4" max="4" width="20.42578125" style="1" customWidth="1"/>
    <col min="5" max="5" width="20.42578125" style="5" customWidth="1"/>
    <col min="6" max="6" width="9.42578125" style="1" customWidth="1"/>
    <col min="7" max="7" width="15.42578125" style="1" bestFit="1" customWidth="1"/>
    <col min="8" max="8" width="17.28515625" style="1" bestFit="1" customWidth="1"/>
    <col min="9" max="9" width="15.42578125" style="1" bestFit="1" customWidth="1"/>
    <col min="10" max="10" width="15.28515625" style="1" customWidth="1"/>
    <col min="11" max="11" width="12" bestFit="1" customWidth="1"/>
    <col min="12" max="13" width="13.5703125" bestFit="1" customWidth="1"/>
    <col min="14" max="14" width="12" bestFit="1" customWidth="1"/>
    <col min="15" max="15" width="10" bestFit="1" customWidth="1"/>
  </cols>
  <sheetData>
    <row r="1" spans="1:10" ht="30" x14ac:dyDescent="0.4">
      <c r="A1" s="53" t="s">
        <v>103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25.5" x14ac:dyDescent="0.35">
      <c r="A2" s="54" t="s">
        <v>146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15.75" thickBot="1" x14ac:dyDescent="0.3"/>
    <row r="4" spans="1:10" ht="15.75" thickBot="1" x14ac:dyDescent="0.3">
      <c r="A4" s="60" t="s">
        <v>0</v>
      </c>
      <c r="B4" s="61"/>
      <c r="C4" s="55" t="s">
        <v>1</v>
      </c>
      <c r="D4" s="65" t="s">
        <v>2</v>
      </c>
      <c r="E4" s="66"/>
      <c r="F4" s="55" t="s">
        <v>3</v>
      </c>
      <c r="G4" s="57" t="s">
        <v>4</v>
      </c>
      <c r="H4" s="58"/>
      <c r="I4" s="58"/>
      <c r="J4" s="59"/>
    </row>
    <row r="5" spans="1:10" ht="15.75" thickBot="1" x14ac:dyDescent="0.3">
      <c r="A5" s="62"/>
      <c r="B5" s="63"/>
      <c r="C5" s="64"/>
      <c r="D5" s="67"/>
      <c r="E5" s="68"/>
      <c r="F5" s="64"/>
      <c r="G5" s="55" t="s">
        <v>7</v>
      </c>
      <c r="H5" s="57" t="s">
        <v>8</v>
      </c>
      <c r="I5" s="58"/>
      <c r="J5" s="59"/>
    </row>
    <row r="6" spans="1:10" ht="125.25" customHeight="1" thickBot="1" x14ac:dyDescent="0.3">
      <c r="A6" s="25" t="s">
        <v>9</v>
      </c>
      <c r="B6" s="26" t="s">
        <v>10</v>
      </c>
      <c r="C6" s="56"/>
      <c r="D6" s="69"/>
      <c r="E6" s="70"/>
      <c r="F6" s="56"/>
      <c r="G6" s="56"/>
      <c r="H6" s="20" t="s">
        <v>11</v>
      </c>
      <c r="I6" s="20" t="s">
        <v>12</v>
      </c>
      <c r="J6" s="20" t="s">
        <v>13</v>
      </c>
    </row>
    <row r="7" spans="1:10" ht="15.75" thickBot="1" x14ac:dyDescent="0.3">
      <c r="A7" s="20">
        <v>1</v>
      </c>
      <c r="B7" s="20">
        <v>2</v>
      </c>
      <c r="C7" s="20">
        <v>3</v>
      </c>
      <c r="D7" s="20">
        <v>4</v>
      </c>
      <c r="E7" s="21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</row>
    <row r="8" spans="1:10" ht="16.5" thickBot="1" x14ac:dyDescent="0.3">
      <c r="A8" s="24"/>
      <c r="B8" s="30"/>
      <c r="C8" s="31" t="s">
        <v>104</v>
      </c>
      <c r="D8" s="31"/>
      <c r="E8" s="32"/>
      <c r="F8" s="31"/>
      <c r="G8" s="34">
        <f>G9+G13+G19+G23+G27+G29+G31+G34+G36+G39+G42+G45+G47+G49+G53+G58+G56+G62+G64+G67+G70+G73+G76</f>
        <v>376605006.38999999</v>
      </c>
      <c r="H8" s="34">
        <f t="shared" ref="H8:J8" si="0">H9+H13+H19+H23+H27+H29+H31+H34+H36+H39+H42+H45+H47+H49+H53+H58+H56+H62+H64+H67+H70+H73+H76</f>
        <v>191796028.78000003</v>
      </c>
      <c r="I8" s="34">
        <f t="shared" si="0"/>
        <v>71409955.530000001</v>
      </c>
      <c r="J8" s="34">
        <f t="shared" si="0"/>
        <v>113399022.08000001</v>
      </c>
    </row>
    <row r="9" spans="1:10" ht="16.5" thickBot="1" x14ac:dyDescent="0.3">
      <c r="A9" s="24"/>
      <c r="B9" s="22"/>
      <c r="C9" s="15" t="s">
        <v>81</v>
      </c>
      <c r="D9" s="15"/>
      <c r="E9" s="16"/>
      <c r="F9" s="15"/>
      <c r="G9" s="28">
        <f>SUM(G10:G12)</f>
        <v>13354900</v>
      </c>
      <c r="H9" s="28">
        <f t="shared" ref="H9:J9" si="1">SUM(H10:H12)</f>
        <v>7211646</v>
      </c>
      <c r="I9" s="28">
        <f t="shared" si="1"/>
        <v>2777818.8</v>
      </c>
      <c r="J9" s="48">
        <f t="shared" si="1"/>
        <v>3365435.2</v>
      </c>
    </row>
    <row r="10" spans="1:10" ht="25.5" x14ac:dyDescent="0.25">
      <c r="A10" s="23">
        <v>1</v>
      </c>
      <c r="B10" s="8">
        <v>24</v>
      </c>
      <c r="C10" s="45" t="s">
        <v>80</v>
      </c>
      <c r="D10" s="9" t="s">
        <v>81</v>
      </c>
      <c r="E10" s="9" t="s">
        <v>82</v>
      </c>
      <c r="F10" s="9" t="s">
        <v>17</v>
      </c>
      <c r="G10" s="10">
        <v>6344740</v>
      </c>
      <c r="H10" s="10">
        <v>3426159</v>
      </c>
      <c r="I10" s="10">
        <v>1319706</v>
      </c>
      <c r="J10" s="49">
        <v>1598875</v>
      </c>
    </row>
    <row r="11" spans="1:10" ht="25.5" x14ac:dyDescent="0.25">
      <c r="A11" s="18">
        <v>2</v>
      </c>
      <c r="B11" s="8">
        <v>25</v>
      </c>
      <c r="C11" s="45" t="s">
        <v>83</v>
      </c>
      <c r="D11" s="9" t="s">
        <v>81</v>
      </c>
      <c r="E11" s="9" t="s">
        <v>82</v>
      </c>
      <c r="F11" s="9" t="s">
        <v>17</v>
      </c>
      <c r="G11" s="10">
        <v>4539600</v>
      </c>
      <c r="H11" s="10">
        <v>2451384</v>
      </c>
      <c r="I11" s="10">
        <v>944236.8</v>
      </c>
      <c r="J11" s="49">
        <v>1143979.2</v>
      </c>
    </row>
    <row r="12" spans="1:10" ht="25.5" x14ac:dyDescent="0.25">
      <c r="A12" s="18">
        <v>3</v>
      </c>
      <c r="B12" s="8">
        <v>44</v>
      </c>
      <c r="C12" s="45" t="s">
        <v>93</v>
      </c>
      <c r="D12" s="9" t="s">
        <v>81</v>
      </c>
      <c r="E12" s="9" t="s">
        <v>94</v>
      </c>
      <c r="F12" s="9" t="s">
        <v>17</v>
      </c>
      <c r="G12" s="10">
        <v>2470560</v>
      </c>
      <c r="H12" s="10">
        <v>1334103</v>
      </c>
      <c r="I12" s="10">
        <v>513876</v>
      </c>
      <c r="J12" s="49">
        <v>622581</v>
      </c>
    </row>
    <row r="13" spans="1:10" ht="15.75" x14ac:dyDescent="0.25">
      <c r="A13" s="19"/>
      <c r="B13" s="12"/>
      <c r="C13" s="12" t="s">
        <v>24</v>
      </c>
      <c r="D13" s="12"/>
      <c r="E13" s="13"/>
      <c r="F13" s="12"/>
      <c r="G13" s="29">
        <f>SUM(G14:G18)</f>
        <v>39489220</v>
      </c>
      <c r="H13" s="29">
        <f>SUM(H14:H18)</f>
        <v>18783220</v>
      </c>
      <c r="I13" s="29">
        <f>SUM(I14:I18)</f>
        <v>10014000</v>
      </c>
      <c r="J13" s="50">
        <f>SUM(J14:J18)</f>
        <v>10692000</v>
      </c>
    </row>
    <row r="14" spans="1:10" ht="25.5" x14ac:dyDescent="0.25">
      <c r="A14" s="18">
        <v>4</v>
      </c>
      <c r="B14" s="8">
        <v>9</v>
      </c>
      <c r="C14" s="45" t="s">
        <v>23</v>
      </c>
      <c r="D14" s="9" t="s">
        <v>24</v>
      </c>
      <c r="E14" s="9" t="s">
        <v>25</v>
      </c>
      <c r="F14" s="9" t="s">
        <v>17</v>
      </c>
      <c r="G14" s="10">
        <v>7500000</v>
      </c>
      <c r="H14" s="10">
        <v>3700000</v>
      </c>
      <c r="I14" s="10">
        <v>1500000</v>
      </c>
      <c r="J14" s="49">
        <v>2300000</v>
      </c>
    </row>
    <row r="15" spans="1:10" ht="25.5" x14ac:dyDescent="0.25">
      <c r="A15" s="18">
        <v>5</v>
      </c>
      <c r="B15" s="8">
        <v>70</v>
      </c>
      <c r="C15" s="45" t="s">
        <v>52</v>
      </c>
      <c r="D15" s="9" t="s">
        <v>24</v>
      </c>
      <c r="E15" s="9" t="s">
        <v>53</v>
      </c>
      <c r="F15" s="9" t="s">
        <v>17</v>
      </c>
      <c r="G15" s="10">
        <v>5990530</v>
      </c>
      <c r="H15" s="10">
        <v>2620530</v>
      </c>
      <c r="I15" s="10">
        <v>1520000</v>
      </c>
      <c r="J15" s="49">
        <v>1850000</v>
      </c>
    </row>
    <row r="16" spans="1:10" ht="38.25" x14ac:dyDescent="0.25">
      <c r="A16" s="18">
        <v>6</v>
      </c>
      <c r="B16" s="8">
        <v>1</v>
      </c>
      <c r="C16" s="45" t="s">
        <v>72</v>
      </c>
      <c r="D16" s="9" t="s">
        <v>24</v>
      </c>
      <c r="E16" s="9" t="s">
        <v>73</v>
      </c>
      <c r="F16" s="9" t="s">
        <v>17</v>
      </c>
      <c r="G16" s="10">
        <v>5992870</v>
      </c>
      <c r="H16" s="10">
        <v>2992870</v>
      </c>
      <c r="I16" s="10">
        <v>1500000</v>
      </c>
      <c r="J16" s="49">
        <v>1500000</v>
      </c>
    </row>
    <row r="17" spans="1:10" ht="38.25" x14ac:dyDescent="0.25">
      <c r="A17" s="18">
        <v>7</v>
      </c>
      <c r="B17" s="8">
        <v>45</v>
      </c>
      <c r="C17" s="45" t="s">
        <v>95</v>
      </c>
      <c r="D17" s="9" t="s">
        <v>24</v>
      </c>
      <c r="E17" s="9" t="s">
        <v>96</v>
      </c>
      <c r="F17" s="9" t="s">
        <v>17</v>
      </c>
      <c r="G17" s="10">
        <v>8005820</v>
      </c>
      <c r="H17" s="10">
        <v>3999820</v>
      </c>
      <c r="I17" s="10">
        <v>2000000</v>
      </c>
      <c r="J17" s="49">
        <v>2006000</v>
      </c>
    </row>
    <row r="18" spans="1:10" ht="25.5" x14ac:dyDescent="0.25">
      <c r="A18" s="18">
        <v>8</v>
      </c>
      <c r="B18" s="8">
        <v>46</v>
      </c>
      <c r="C18" s="45" t="s">
        <v>97</v>
      </c>
      <c r="D18" s="9" t="s">
        <v>24</v>
      </c>
      <c r="E18" s="9" t="s">
        <v>24</v>
      </c>
      <c r="F18" s="9" t="s">
        <v>37</v>
      </c>
      <c r="G18" s="10">
        <v>12000000</v>
      </c>
      <c r="H18" s="10">
        <v>5470000</v>
      </c>
      <c r="I18" s="10">
        <v>3494000</v>
      </c>
      <c r="J18" s="49">
        <v>3036000</v>
      </c>
    </row>
    <row r="19" spans="1:10" ht="15.75" x14ac:dyDescent="0.25">
      <c r="A19" s="19"/>
      <c r="B19" s="12"/>
      <c r="C19" s="12" t="s">
        <v>60</v>
      </c>
      <c r="D19" s="12"/>
      <c r="E19" s="13"/>
      <c r="F19" s="12"/>
      <c r="G19" s="29">
        <f>SUM(G20:G22)</f>
        <v>21473476.399999999</v>
      </c>
      <c r="H19" s="29">
        <f>SUM(H20:H22)</f>
        <v>11576853.83</v>
      </c>
      <c r="I19" s="29">
        <f>SUM(I20:I22)</f>
        <v>3705795.91</v>
      </c>
      <c r="J19" s="50">
        <f>SUM(J20:J22)</f>
        <v>6190826.6600000001</v>
      </c>
    </row>
    <row r="20" spans="1:10" ht="25.5" x14ac:dyDescent="0.25">
      <c r="A20" s="18">
        <v>10</v>
      </c>
      <c r="B20" s="8">
        <v>17</v>
      </c>
      <c r="C20" s="45" t="s">
        <v>59</v>
      </c>
      <c r="D20" s="9" t="s">
        <v>60</v>
      </c>
      <c r="E20" s="9" t="s">
        <v>61</v>
      </c>
      <c r="F20" s="9" t="s">
        <v>17</v>
      </c>
      <c r="G20" s="10">
        <v>8396080</v>
      </c>
      <c r="H20" s="10">
        <v>4596080</v>
      </c>
      <c r="I20" s="10">
        <v>1250000</v>
      </c>
      <c r="J20" s="49">
        <v>2550000</v>
      </c>
    </row>
    <row r="21" spans="1:10" ht="25.5" x14ac:dyDescent="0.25">
      <c r="A21" s="18">
        <v>11</v>
      </c>
      <c r="B21" s="8">
        <v>53</v>
      </c>
      <c r="C21" s="45" t="s">
        <v>66</v>
      </c>
      <c r="D21" s="9" t="s">
        <v>60</v>
      </c>
      <c r="E21" s="9" t="s">
        <v>67</v>
      </c>
      <c r="F21" s="9" t="s">
        <v>17</v>
      </c>
      <c r="G21" s="10">
        <v>6017590</v>
      </c>
      <c r="H21" s="10">
        <v>3309674.5</v>
      </c>
      <c r="I21" s="10">
        <v>902638.5</v>
      </c>
      <c r="J21" s="49">
        <v>1805277</v>
      </c>
    </row>
    <row r="22" spans="1:10" ht="38.25" x14ac:dyDescent="0.25">
      <c r="A22" s="18">
        <v>12</v>
      </c>
      <c r="B22" s="8">
        <v>26</v>
      </c>
      <c r="C22" s="45" t="s">
        <v>84</v>
      </c>
      <c r="D22" s="9" t="s">
        <v>60</v>
      </c>
      <c r="E22" s="9" t="s">
        <v>85</v>
      </c>
      <c r="F22" s="9" t="s">
        <v>17</v>
      </c>
      <c r="G22" s="10">
        <v>7059806.4000000004</v>
      </c>
      <c r="H22" s="10">
        <v>3671099.33</v>
      </c>
      <c r="I22" s="10">
        <v>1553157.41</v>
      </c>
      <c r="J22" s="49">
        <v>1835549.66</v>
      </c>
    </row>
    <row r="23" spans="1:10" ht="15.75" x14ac:dyDescent="0.25">
      <c r="A23" s="19"/>
      <c r="B23" s="12"/>
      <c r="C23" s="12" t="s">
        <v>27</v>
      </c>
      <c r="D23" s="12"/>
      <c r="E23" s="13"/>
      <c r="F23" s="12"/>
      <c r="G23" s="29">
        <f>SUM(G24:G26)</f>
        <v>13541420</v>
      </c>
      <c r="H23" s="29">
        <f t="shared" ref="H23:J23" si="2">SUM(H24:H26)</f>
        <v>6975188</v>
      </c>
      <c r="I23" s="29">
        <f t="shared" si="2"/>
        <v>2150000</v>
      </c>
      <c r="J23" s="50">
        <f t="shared" si="2"/>
        <v>4416232</v>
      </c>
    </row>
    <row r="24" spans="1:10" ht="25.5" x14ac:dyDescent="0.25">
      <c r="A24" s="18">
        <v>17</v>
      </c>
      <c r="B24" s="8">
        <v>13</v>
      </c>
      <c r="C24" s="45" t="s">
        <v>26</v>
      </c>
      <c r="D24" s="9" t="s">
        <v>27</v>
      </c>
      <c r="E24" s="9" t="s">
        <v>28</v>
      </c>
      <c r="F24" s="9" t="s">
        <v>17</v>
      </c>
      <c r="G24" s="10">
        <v>6921000</v>
      </c>
      <c r="H24" s="10">
        <v>3571000</v>
      </c>
      <c r="I24" s="10">
        <v>1250000</v>
      </c>
      <c r="J24" s="49">
        <v>2100000</v>
      </c>
    </row>
    <row r="25" spans="1:10" ht="25.5" x14ac:dyDescent="0.25">
      <c r="A25" s="18">
        <v>18</v>
      </c>
      <c r="B25" s="8">
        <v>23</v>
      </c>
      <c r="C25" s="45" t="s">
        <v>69</v>
      </c>
      <c r="D25" s="9" t="s">
        <v>27</v>
      </c>
      <c r="E25" s="9" t="s">
        <v>70</v>
      </c>
      <c r="F25" s="9" t="s">
        <v>17</v>
      </c>
      <c r="G25" s="10">
        <v>5232980</v>
      </c>
      <c r="H25" s="10">
        <v>2732980</v>
      </c>
      <c r="I25" s="10">
        <v>600000</v>
      </c>
      <c r="J25" s="49">
        <v>1900000</v>
      </c>
    </row>
    <row r="26" spans="1:10" ht="25.5" x14ac:dyDescent="0.25">
      <c r="A26" s="18">
        <v>19</v>
      </c>
      <c r="B26" s="8">
        <v>68</v>
      </c>
      <c r="C26" s="45" t="s">
        <v>98</v>
      </c>
      <c r="D26" s="9" t="s">
        <v>27</v>
      </c>
      <c r="E26" s="9" t="s">
        <v>99</v>
      </c>
      <c r="F26" s="9" t="s">
        <v>17</v>
      </c>
      <c r="G26" s="10">
        <v>1387440</v>
      </c>
      <c r="H26" s="10">
        <v>671208</v>
      </c>
      <c r="I26" s="10">
        <v>300000</v>
      </c>
      <c r="J26" s="49">
        <v>416232</v>
      </c>
    </row>
    <row r="27" spans="1:10" ht="15.75" x14ac:dyDescent="0.25">
      <c r="A27" s="19"/>
      <c r="B27" s="12"/>
      <c r="C27" s="12" t="s">
        <v>44</v>
      </c>
      <c r="D27" s="12"/>
      <c r="E27" s="13"/>
      <c r="F27" s="12"/>
      <c r="G27" s="29">
        <f>SUM(G28:G28)</f>
        <v>9657820</v>
      </c>
      <c r="H27" s="29">
        <f>SUM(H28:H28)</f>
        <v>4809595</v>
      </c>
      <c r="I27" s="29">
        <f>SUM(I28:I28)</f>
        <v>975440</v>
      </c>
      <c r="J27" s="50">
        <f>SUM(J28:J28)</f>
        <v>3872785</v>
      </c>
    </row>
    <row r="28" spans="1:10" ht="51" x14ac:dyDescent="0.25">
      <c r="A28" s="18">
        <v>20</v>
      </c>
      <c r="B28" s="8">
        <v>86</v>
      </c>
      <c r="C28" s="45" t="s">
        <v>43</v>
      </c>
      <c r="D28" s="9" t="s">
        <v>44</v>
      </c>
      <c r="E28" s="9" t="s">
        <v>45</v>
      </c>
      <c r="F28" s="9" t="s">
        <v>17</v>
      </c>
      <c r="G28" s="10">
        <v>9657820</v>
      </c>
      <c r="H28" s="10">
        <v>4809595</v>
      </c>
      <c r="I28" s="10">
        <v>975440</v>
      </c>
      <c r="J28" s="49">
        <v>3872785</v>
      </c>
    </row>
    <row r="29" spans="1:10" ht="15.75" x14ac:dyDescent="0.25">
      <c r="A29" s="19"/>
      <c r="B29" s="12"/>
      <c r="C29" s="12" t="s">
        <v>31</v>
      </c>
      <c r="D29" s="12"/>
      <c r="E29" s="13"/>
      <c r="F29" s="12"/>
      <c r="G29" s="29">
        <f>SUM(G30)</f>
        <v>5025640</v>
      </c>
      <c r="H29" s="29">
        <f t="shared" ref="H29:J29" si="3">SUM(H30)</f>
        <v>2495640</v>
      </c>
      <c r="I29" s="29">
        <f t="shared" si="3"/>
        <v>1000000</v>
      </c>
      <c r="J29" s="50">
        <f t="shared" si="3"/>
        <v>1530000</v>
      </c>
    </row>
    <row r="30" spans="1:10" ht="25.5" x14ac:dyDescent="0.25">
      <c r="A30" s="18">
        <v>22</v>
      </c>
      <c r="B30" s="8">
        <v>33</v>
      </c>
      <c r="C30" s="45" t="s">
        <v>30</v>
      </c>
      <c r="D30" s="9" t="s">
        <v>31</v>
      </c>
      <c r="E30" s="9" t="s">
        <v>32</v>
      </c>
      <c r="F30" s="9" t="s">
        <v>17</v>
      </c>
      <c r="G30" s="10">
        <v>5025640</v>
      </c>
      <c r="H30" s="10">
        <v>2495640</v>
      </c>
      <c r="I30" s="10">
        <v>1000000</v>
      </c>
      <c r="J30" s="49">
        <v>1530000</v>
      </c>
    </row>
    <row r="31" spans="1:10" ht="15.75" x14ac:dyDescent="0.25">
      <c r="A31" s="19"/>
      <c r="B31" s="12"/>
      <c r="C31" s="12" t="s">
        <v>21</v>
      </c>
      <c r="D31" s="12"/>
      <c r="E31" s="13"/>
      <c r="F31" s="12"/>
      <c r="G31" s="29">
        <f>SUM(G32:G33)</f>
        <v>15808820</v>
      </c>
      <c r="H31" s="29">
        <f>SUM(H32:H33)</f>
        <v>8173820</v>
      </c>
      <c r="I31" s="29">
        <f>SUM(I32:I33)</f>
        <v>3365000</v>
      </c>
      <c r="J31" s="50">
        <f>SUM(J32:J33)</f>
        <v>4270000</v>
      </c>
    </row>
    <row r="32" spans="1:10" ht="25.5" x14ac:dyDescent="0.25">
      <c r="A32" s="18">
        <v>23</v>
      </c>
      <c r="B32" s="8">
        <v>5</v>
      </c>
      <c r="C32" s="45" t="s">
        <v>20</v>
      </c>
      <c r="D32" s="9" t="s">
        <v>21</v>
      </c>
      <c r="E32" s="9" t="s">
        <v>22</v>
      </c>
      <c r="F32" s="9" t="s">
        <v>17</v>
      </c>
      <c r="G32" s="10">
        <v>3061620</v>
      </c>
      <c r="H32" s="10">
        <v>1526620</v>
      </c>
      <c r="I32" s="10">
        <v>615000</v>
      </c>
      <c r="J32" s="49">
        <v>920000</v>
      </c>
    </row>
    <row r="33" spans="1:10" ht="25.5" x14ac:dyDescent="0.25">
      <c r="A33" s="18">
        <v>24</v>
      </c>
      <c r="B33" s="8">
        <v>2</v>
      </c>
      <c r="C33" s="45" t="s">
        <v>74</v>
      </c>
      <c r="D33" s="9" t="s">
        <v>21</v>
      </c>
      <c r="E33" s="9" t="s">
        <v>21</v>
      </c>
      <c r="F33" s="9" t="s">
        <v>37</v>
      </c>
      <c r="G33" s="10">
        <v>12747200</v>
      </c>
      <c r="H33" s="10">
        <v>6647200</v>
      </c>
      <c r="I33" s="10">
        <v>2750000</v>
      </c>
      <c r="J33" s="49">
        <v>3350000</v>
      </c>
    </row>
    <row r="34" spans="1:10" ht="15.75" x14ac:dyDescent="0.25">
      <c r="A34" s="19"/>
      <c r="B34" s="12"/>
      <c r="C34" s="12" t="s">
        <v>91</v>
      </c>
      <c r="D34" s="12"/>
      <c r="E34" s="13"/>
      <c r="F34" s="12"/>
      <c r="G34" s="29">
        <f>SUM(G35)</f>
        <v>13959629.25</v>
      </c>
      <c r="H34" s="29">
        <f t="shared" ref="H34:J34" si="4">SUM(H35)</f>
        <v>7509629.25</v>
      </c>
      <c r="I34" s="29">
        <f t="shared" si="4"/>
        <v>2950000</v>
      </c>
      <c r="J34" s="50">
        <f t="shared" si="4"/>
        <v>3500000</v>
      </c>
    </row>
    <row r="35" spans="1:10" ht="25.5" x14ac:dyDescent="0.25">
      <c r="A35" s="18">
        <v>27</v>
      </c>
      <c r="B35" s="8">
        <v>40</v>
      </c>
      <c r="C35" s="45" t="s">
        <v>147</v>
      </c>
      <c r="D35" s="9" t="s">
        <v>91</v>
      </c>
      <c r="E35" s="9" t="s">
        <v>92</v>
      </c>
      <c r="F35" s="9" t="s">
        <v>37</v>
      </c>
      <c r="G35" s="10">
        <v>13959629.25</v>
      </c>
      <c r="H35" s="10">
        <v>7509629.25</v>
      </c>
      <c r="I35" s="10">
        <v>2950000</v>
      </c>
      <c r="J35" s="49">
        <v>3500000</v>
      </c>
    </row>
    <row r="36" spans="1:10" ht="15.75" x14ac:dyDescent="0.25">
      <c r="A36" s="19"/>
      <c r="B36" s="12"/>
      <c r="C36" s="12" t="s">
        <v>47</v>
      </c>
      <c r="D36" s="12"/>
      <c r="E36" s="13"/>
      <c r="F36" s="12"/>
      <c r="G36" s="29">
        <f>SUM(G37:G38)</f>
        <v>16793040</v>
      </c>
      <c r="H36" s="29">
        <f>SUM(H37:H38)</f>
        <v>8718040</v>
      </c>
      <c r="I36" s="29">
        <f>SUM(I37:I38)</f>
        <v>3350000</v>
      </c>
      <c r="J36" s="50">
        <f>SUM(J37:J38)</f>
        <v>4725000</v>
      </c>
    </row>
    <row r="37" spans="1:10" ht="25.5" x14ac:dyDescent="0.25">
      <c r="A37" s="18">
        <v>29</v>
      </c>
      <c r="B37" s="8">
        <v>11</v>
      </c>
      <c r="C37" s="45" t="s">
        <v>46</v>
      </c>
      <c r="D37" s="9" t="s">
        <v>47</v>
      </c>
      <c r="E37" s="9" t="s">
        <v>48</v>
      </c>
      <c r="F37" s="9" t="s">
        <v>17</v>
      </c>
      <c r="G37" s="10">
        <v>9864290</v>
      </c>
      <c r="H37" s="10">
        <v>4889290</v>
      </c>
      <c r="I37" s="10">
        <v>2000000</v>
      </c>
      <c r="J37" s="49">
        <v>2975000</v>
      </c>
    </row>
    <row r="38" spans="1:10" ht="25.5" x14ac:dyDescent="0.25">
      <c r="A38" s="18">
        <v>30</v>
      </c>
      <c r="B38" s="8">
        <v>12</v>
      </c>
      <c r="C38" s="45" t="s">
        <v>76</v>
      </c>
      <c r="D38" s="9" t="s">
        <v>47</v>
      </c>
      <c r="E38" s="9" t="s">
        <v>48</v>
      </c>
      <c r="F38" s="9" t="s">
        <v>17</v>
      </c>
      <c r="G38" s="10">
        <v>6928750</v>
      </c>
      <c r="H38" s="10">
        <v>3828750</v>
      </c>
      <c r="I38" s="10">
        <v>1350000</v>
      </c>
      <c r="J38" s="49">
        <v>1750000</v>
      </c>
    </row>
    <row r="39" spans="1:10" ht="15.75" x14ac:dyDescent="0.25">
      <c r="A39" s="19"/>
      <c r="B39" s="12"/>
      <c r="C39" s="12" t="s">
        <v>55</v>
      </c>
      <c r="D39" s="12"/>
      <c r="E39" s="13"/>
      <c r="F39" s="12"/>
      <c r="G39" s="29">
        <f>SUM(G40:G41)</f>
        <v>16164910</v>
      </c>
      <c r="H39" s="29">
        <f>SUM(H40:H41)</f>
        <v>8434910</v>
      </c>
      <c r="I39" s="29">
        <f>SUM(I40:I41)</f>
        <v>2850000</v>
      </c>
      <c r="J39" s="50">
        <f>SUM(J40:J41)</f>
        <v>4880000</v>
      </c>
    </row>
    <row r="40" spans="1:10" ht="25.5" x14ac:dyDescent="0.25">
      <c r="A40" s="18">
        <v>34</v>
      </c>
      <c r="B40" s="8">
        <v>75</v>
      </c>
      <c r="C40" s="45" t="s">
        <v>54</v>
      </c>
      <c r="D40" s="9" t="s">
        <v>55</v>
      </c>
      <c r="E40" s="9" t="s">
        <v>56</v>
      </c>
      <c r="F40" s="9" t="s">
        <v>17</v>
      </c>
      <c r="G40" s="10">
        <v>8723150</v>
      </c>
      <c r="H40" s="10">
        <v>4443150</v>
      </c>
      <c r="I40" s="10">
        <v>1650000</v>
      </c>
      <c r="J40" s="49">
        <v>2630000</v>
      </c>
    </row>
    <row r="41" spans="1:10" ht="25.5" x14ac:dyDescent="0.25">
      <c r="A41" s="18">
        <v>35</v>
      </c>
      <c r="B41" s="8">
        <v>78</v>
      </c>
      <c r="C41" s="45" t="s">
        <v>57</v>
      </c>
      <c r="D41" s="9" t="s">
        <v>55</v>
      </c>
      <c r="E41" s="9" t="s">
        <v>58</v>
      </c>
      <c r="F41" s="9" t="s">
        <v>17</v>
      </c>
      <c r="G41" s="10">
        <v>7441760</v>
      </c>
      <c r="H41" s="10">
        <v>3991760</v>
      </c>
      <c r="I41" s="10">
        <v>1200000</v>
      </c>
      <c r="J41" s="49">
        <v>2250000</v>
      </c>
    </row>
    <row r="42" spans="1:10" ht="15.75" x14ac:dyDescent="0.25">
      <c r="A42" s="19"/>
      <c r="B42" s="12"/>
      <c r="C42" s="12" t="s">
        <v>34</v>
      </c>
      <c r="D42" s="12"/>
      <c r="E42" s="13"/>
      <c r="F42" s="12"/>
      <c r="G42" s="29">
        <f>SUM(G43:G44)</f>
        <v>20047940</v>
      </c>
      <c r="H42" s="29">
        <f>SUM(H43:H44)</f>
        <v>8777940</v>
      </c>
      <c r="I42" s="29">
        <f>SUM(I43:I44)</f>
        <v>5070000</v>
      </c>
      <c r="J42" s="50">
        <f>SUM(J43:J44)</f>
        <v>6200000</v>
      </c>
    </row>
    <row r="43" spans="1:10" ht="25.5" x14ac:dyDescent="0.25">
      <c r="A43" s="18">
        <v>38</v>
      </c>
      <c r="B43" s="8">
        <v>37</v>
      </c>
      <c r="C43" s="45" t="s">
        <v>33</v>
      </c>
      <c r="D43" s="9" t="s">
        <v>34</v>
      </c>
      <c r="E43" s="9" t="s">
        <v>35</v>
      </c>
      <c r="F43" s="9" t="s">
        <v>17</v>
      </c>
      <c r="G43" s="10">
        <v>6046240</v>
      </c>
      <c r="H43" s="10">
        <v>3026240</v>
      </c>
      <c r="I43" s="10">
        <v>1170000</v>
      </c>
      <c r="J43" s="49">
        <v>1850000</v>
      </c>
    </row>
    <row r="44" spans="1:10" ht="25.5" x14ac:dyDescent="0.25">
      <c r="A44" s="18">
        <v>39</v>
      </c>
      <c r="B44" s="8">
        <v>38</v>
      </c>
      <c r="C44" s="45" t="s">
        <v>36</v>
      </c>
      <c r="D44" s="9" t="s">
        <v>34</v>
      </c>
      <c r="E44" s="9" t="s">
        <v>34</v>
      </c>
      <c r="F44" s="9" t="s">
        <v>37</v>
      </c>
      <c r="G44" s="10">
        <v>14001700</v>
      </c>
      <c r="H44" s="10">
        <v>5751700</v>
      </c>
      <c r="I44" s="10">
        <v>3900000</v>
      </c>
      <c r="J44" s="49">
        <v>4350000</v>
      </c>
    </row>
    <row r="45" spans="1:10" ht="15.75" x14ac:dyDescent="0.25">
      <c r="A45" s="19"/>
      <c r="B45" s="12"/>
      <c r="C45" s="12" t="s">
        <v>50</v>
      </c>
      <c r="D45" s="12"/>
      <c r="E45" s="13"/>
      <c r="F45" s="12"/>
      <c r="G45" s="29">
        <f>SUM(G46:G46)</f>
        <v>6441800</v>
      </c>
      <c r="H45" s="29">
        <f>SUM(H46:H46)</f>
        <v>3341800</v>
      </c>
      <c r="I45" s="29">
        <f>SUM(I46:I46)</f>
        <v>1100000</v>
      </c>
      <c r="J45" s="50">
        <f>SUM(J46:J46)</f>
        <v>2000000</v>
      </c>
    </row>
    <row r="46" spans="1:10" ht="25.5" x14ac:dyDescent="0.25">
      <c r="A46" s="18">
        <v>43</v>
      </c>
      <c r="B46" s="8">
        <v>67</v>
      </c>
      <c r="C46" s="45" t="s">
        <v>49</v>
      </c>
      <c r="D46" s="9" t="s">
        <v>50</v>
      </c>
      <c r="E46" s="9" t="s">
        <v>51</v>
      </c>
      <c r="F46" s="9" t="s">
        <v>17</v>
      </c>
      <c r="G46" s="10">
        <v>6441800</v>
      </c>
      <c r="H46" s="10">
        <v>3341800</v>
      </c>
      <c r="I46" s="10">
        <v>1100000</v>
      </c>
      <c r="J46" s="49">
        <v>2000000</v>
      </c>
    </row>
    <row r="47" spans="1:10" ht="15.75" x14ac:dyDescent="0.25">
      <c r="A47" s="19"/>
      <c r="B47" s="12"/>
      <c r="C47" s="12" t="s">
        <v>15</v>
      </c>
      <c r="D47" s="12"/>
      <c r="E47" s="13"/>
      <c r="F47" s="12"/>
      <c r="G47" s="29">
        <f>SUM(G48)</f>
        <v>6700000</v>
      </c>
      <c r="H47" s="29">
        <f t="shared" ref="H47:J47" si="5">SUM(H48)</f>
        <v>2345000</v>
      </c>
      <c r="I47" s="29">
        <f t="shared" si="5"/>
        <v>1340000</v>
      </c>
      <c r="J47" s="50">
        <f t="shared" si="5"/>
        <v>3015000</v>
      </c>
    </row>
    <row r="48" spans="1:10" ht="25.5" x14ac:dyDescent="0.25">
      <c r="A48" s="18">
        <v>46</v>
      </c>
      <c r="B48" s="8">
        <v>34</v>
      </c>
      <c r="C48" s="45" t="s">
        <v>14</v>
      </c>
      <c r="D48" s="9" t="s">
        <v>15</v>
      </c>
      <c r="E48" s="9" t="s">
        <v>16</v>
      </c>
      <c r="F48" s="9" t="s">
        <v>17</v>
      </c>
      <c r="G48" s="10">
        <v>6700000</v>
      </c>
      <c r="H48" s="10">
        <v>2345000</v>
      </c>
      <c r="I48" s="10">
        <v>1340000</v>
      </c>
      <c r="J48" s="49">
        <v>3015000</v>
      </c>
    </row>
    <row r="49" spans="1:10" ht="15.75" x14ac:dyDescent="0.25">
      <c r="A49" s="19"/>
      <c r="B49" s="12"/>
      <c r="C49" s="12" t="s">
        <v>39</v>
      </c>
      <c r="D49" s="12"/>
      <c r="E49" s="13"/>
      <c r="F49" s="12"/>
      <c r="G49" s="29">
        <f>SUM(G50:G52)</f>
        <v>5137940</v>
      </c>
      <c r="H49" s="29">
        <f t="shared" ref="H49:J49" si="6">SUM(H50:H52)</f>
        <v>2713500</v>
      </c>
      <c r="I49" s="29">
        <f t="shared" si="6"/>
        <v>832600</v>
      </c>
      <c r="J49" s="50">
        <f t="shared" si="6"/>
        <v>1591840</v>
      </c>
    </row>
    <row r="50" spans="1:10" ht="38.25" x14ac:dyDescent="0.25">
      <c r="A50" s="18">
        <v>50</v>
      </c>
      <c r="B50" s="8">
        <v>62</v>
      </c>
      <c r="C50" s="45" t="s">
        <v>38</v>
      </c>
      <c r="D50" s="9" t="s">
        <v>39</v>
      </c>
      <c r="E50" s="9" t="s">
        <v>40</v>
      </c>
      <c r="F50" s="9" t="s">
        <v>17</v>
      </c>
      <c r="G50" s="10">
        <v>591620</v>
      </c>
      <c r="H50" s="10">
        <v>310000</v>
      </c>
      <c r="I50" s="10">
        <v>96100</v>
      </c>
      <c r="J50" s="49">
        <v>185520</v>
      </c>
    </row>
    <row r="51" spans="1:10" ht="25.5" x14ac:dyDescent="0.25">
      <c r="A51" s="18">
        <v>51</v>
      </c>
      <c r="B51" s="8">
        <v>63</v>
      </c>
      <c r="C51" s="45" t="s">
        <v>41</v>
      </c>
      <c r="D51" s="9" t="s">
        <v>39</v>
      </c>
      <c r="E51" s="9" t="s">
        <v>42</v>
      </c>
      <c r="F51" s="9" t="s">
        <v>17</v>
      </c>
      <c r="G51" s="10">
        <v>2185190</v>
      </c>
      <c r="H51" s="10">
        <v>1150000</v>
      </c>
      <c r="I51" s="10">
        <v>356500</v>
      </c>
      <c r="J51" s="49">
        <v>678690</v>
      </c>
    </row>
    <row r="52" spans="1:10" ht="25.5" x14ac:dyDescent="0.25">
      <c r="A52" s="18">
        <v>52</v>
      </c>
      <c r="B52" s="8">
        <v>64</v>
      </c>
      <c r="C52" s="45" t="s">
        <v>68</v>
      </c>
      <c r="D52" s="9" t="s">
        <v>39</v>
      </c>
      <c r="E52" s="9" t="s">
        <v>40</v>
      </c>
      <c r="F52" s="9" t="s">
        <v>37</v>
      </c>
      <c r="G52" s="10">
        <v>2361130</v>
      </c>
      <c r="H52" s="10">
        <v>1253500</v>
      </c>
      <c r="I52" s="10">
        <v>380000</v>
      </c>
      <c r="J52" s="49">
        <v>727630</v>
      </c>
    </row>
    <row r="53" spans="1:10" ht="15.75" x14ac:dyDescent="0.25">
      <c r="A53" s="19"/>
      <c r="B53" s="12"/>
      <c r="C53" s="12" t="s">
        <v>87</v>
      </c>
      <c r="D53" s="12"/>
      <c r="E53" s="13"/>
      <c r="F53" s="12"/>
      <c r="G53" s="29">
        <f>SUM(G54:G55)</f>
        <v>19715950</v>
      </c>
      <c r="H53" s="29">
        <f>SUM(H54:H55)</f>
        <v>10995950</v>
      </c>
      <c r="I53" s="29">
        <f>SUM(I54:I55)</f>
        <v>3720000</v>
      </c>
      <c r="J53" s="50">
        <f>SUM(J54:J55)</f>
        <v>5000000</v>
      </c>
    </row>
    <row r="54" spans="1:10" ht="25.5" x14ac:dyDescent="0.25">
      <c r="A54" s="18">
        <v>53</v>
      </c>
      <c r="B54" s="8">
        <v>28</v>
      </c>
      <c r="C54" s="45" t="s">
        <v>86</v>
      </c>
      <c r="D54" s="9" t="s">
        <v>87</v>
      </c>
      <c r="E54" s="9" t="s">
        <v>88</v>
      </c>
      <c r="F54" s="9" t="s">
        <v>17</v>
      </c>
      <c r="G54" s="10">
        <v>6510300</v>
      </c>
      <c r="H54" s="10">
        <v>3710300</v>
      </c>
      <c r="I54" s="10">
        <v>1150000</v>
      </c>
      <c r="J54" s="49">
        <v>1650000</v>
      </c>
    </row>
    <row r="55" spans="1:10" ht="25.5" x14ac:dyDescent="0.25">
      <c r="A55" s="18">
        <v>54</v>
      </c>
      <c r="B55" s="8">
        <v>29</v>
      </c>
      <c r="C55" s="45" t="s">
        <v>89</v>
      </c>
      <c r="D55" s="9" t="s">
        <v>87</v>
      </c>
      <c r="E55" s="9" t="s">
        <v>87</v>
      </c>
      <c r="F55" s="9" t="s">
        <v>37</v>
      </c>
      <c r="G55" s="10">
        <v>13205650</v>
      </c>
      <c r="H55" s="10">
        <v>7285650</v>
      </c>
      <c r="I55" s="10">
        <v>2570000</v>
      </c>
      <c r="J55" s="49">
        <v>3350000</v>
      </c>
    </row>
    <row r="56" spans="1:10" ht="15.75" x14ac:dyDescent="0.25">
      <c r="A56" s="19"/>
      <c r="B56" s="12"/>
      <c r="C56" s="12" t="s">
        <v>101</v>
      </c>
      <c r="D56" s="12"/>
      <c r="E56" s="13"/>
      <c r="F56" s="12"/>
      <c r="G56" s="29">
        <f>SUM(G57)</f>
        <v>13090513.300000001</v>
      </c>
      <c r="H56" s="29">
        <f t="shared" ref="H56:J56" si="7">SUM(H57)</f>
        <v>7140513.2999999998</v>
      </c>
      <c r="I56" s="29">
        <f t="shared" si="7"/>
        <v>2500000</v>
      </c>
      <c r="J56" s="50">
        <f t="shared" si="7"/>
        <v>3450000</v>
      </c>
    </row>
    <row r="57" spans="1:10" ht="38.25" x14ac:dyDescent="0.25">
      <c r="A57" s="18">
        <v>57</v>
      </c>
      <c r="B57" s="8">
        <v>74</v>
      </c>
      <c r="C57" s="45" t="s">
        <v>100</v>
      </c>
      <c r="D57" s="9" t="s">
        <v>101</v>
      </c>
      <c r="E57" s="9" t="s">
        <v>102</v>
      </c>
      <c r="F57" s="9" t="s">
        <v>37</v>
      </c>
      <c r="G57" s="10">
        <v>13090513.300000001</v>
      </c>
      <c r="H57" s="10">
        <v>7140513.2999999998</v>
      </c>
      <c r="I57" s="10">
        <v>2500000</v>
      </c>
      <c r="J57" s="49">
        <v>3450000</v>
      </c>
    </row>
    <row r="58" spans="1:10" ht="15.75" x14ac:dyDescent="0.25">
      <c r="A58" s="19"/>
      <c r="B58" s="12"/>
      <c r="C58" s="12" t="s">
        <v>63</v>
      </c>
      <c r="D58" s="12"/>
      <c r="E58" s="13"/>
      <c r="F58" s="12"/>
      <c r="G58" s="29">
        <f>SUM(G59:G61)</f>
        <v>42157588.32</v>
      </c>
      <c r="H58" s="29">
        <f>SUM(H59:H61)</f>
        <v>21707588</v>
      </c>
      <c r="I58" s="29">
        <f>SUM(I59:I61)</f>
        <v>6500000</v>
      </c>
      <c r="J58" s="50">
        <f>SUM(J59:J61)</f>
        <v>13950000.32</v>
      </c>
    </row>
    <row r="59" spans="1:10" ht="25.5" x14ac:dyDescent="0.25">
      <c r="A59" s="18">
        <v>58</v>
      </c>
      <c r="B59" s="8">
        <v>41</v>
      </c>
      <c r="C59" s="45" t="s">
        <v>62</v>
      </c>
      <c r="D59" s="9" t="s">
        <v>63</v>
      </c>
      <c r="E59" s="9" t="s">
        <v>63</v>
      </c>
      <c r="F59" s="9" t="s">
        <v>37</v>
      </c>
      <c r="G59" s="10">
        <v>17155708.32</v>
      </c>
      <c r="H59" s="10">
        <v>9005708</v>
      </c>
      <c r="I59" s="10">
        <v>3000000</v>
      </c>
      <c r="J59" s="49">
        <v>5150000.32</v>
      </c>
    </row>
    <row r="60" spans="1:10" ht="38.25" x14ac:dyDescent="0.25">
      <c r="A60" s="18">
        <v>59</v>
      </c>
      <c r="B60" s="8">
        <v>42</v>
      </c>
      <c r="C60" s="45" t="s">
        <v>64</v>
      </c>
      <c r="D60" s="9" t="s">
        <v>63</v>
      </c>
      <c r="E60" s="9" t="s">
        <v>65</v>
      </c>
      <c r="F60" s="9" t="s">
        <v>17</v>
      </c>
      <c r="G60" s="10">
        <v>7000000</v>
      </c>
      <c r="H60" s="10">
        <v>3700000</v>
      </c>
      <c r="I60" s="10">
        <v>1000000</v>
      </c>
      <c r="J60" s="49">
        <v>2300000</v>
      </c>
    </row>
    <row r="61" spans="1:10" ht="25.5" x14ac:dyDescent="0.25">
      <c r="A61" s="18">
        <v>60</v>
      </c>
      <c r="B61" s="8">
        <v>35</v>
      </c>
      <c r="C61" s="45" t="s">
        <v>71</v>
      </c>
      <c r="D61" s="9" t="s">
        <v>63</v>
      </c>
      <c r="E61" s="9" t="s">
        <v>63</v>
      </c>
      <c r="F61" s="9" t="s">
        <v>37</v>
      </c>
      <c r="G61" s="10">
        <v>18001880</v>
      </c>
      <c r="H61" s="10">
        <v>9001880</v>
      </c>
      <c r="I61" s="10">
        <v>2500000</v>
      </c>
      <c r="J61" s="49">
        <v>6500000</v>
      </c>
    </row>
    <row r="62" spans="1:10" ht="15.75" x14ac:dyDescent="0.25">
      <c r="A62" s="19"/>
      <c r="B62" s="12"/>
      <c r="C62" s="12" t="s">
        <v>18</v>
      </c>
      <c r="D62" s="12"/>
      <c r="E62" s="13"/>
      <c r="F62" s="12"/>
      <c r="G62" s="29">
        <f>SUM(G63)</f>
        <v>15288470</v>
      </c>
      <c r="H62" s="29">
        <f t="shared" ref="H62" si="8">SUM(H63)</f>
        <v>5784620.7999999998</v>
      </c>
      <c r="I62" s="29">
        <f t="shared" ref="I62" si="9">SUM(I63)</f>
        <v>4000000</v>
      </c>
      <c r="J62" s="50">
        <f t="shared" ref="J62" si="10">SUM(J63)</f>
        <v>5503849.2000000002</v>
      </c>
    </row>
    <row r="63" spans="1:10" ht="25.5" x14ac:dyDescent="0.25">
      <c r="A63" s="18">
        <v>70</v>
      </c>
      <c r="B63" s="8">
        <v>58</v>
      </c>
      <c r="C63" s="45" t="s">
        <v>109</v>
      </c>
      <c r="D63" s="9" t="s">
        <v>18</v>
      </c>
      <c r="E63" s="9" t="s">
        <v>18</v>
      </c>
      <c r="F63" s="9" t="s">
        <v>19</v>
      </c>
      <c r="G63" s="10">
        <v>15288470</v>
      </c>
      <c r="H63" s="10">
        <v>5784620.7999999998</v>
      </c>
      <c r="I63" s="10">
        <v>4000000</v>
      </c>
      <c r="J63" s="49">
        <v>5503849.2000000002</v>
      </c>
    </row>
    <row r="64" spans="1:10" ht="15.75" x14ac:dyDescent="0.25">
      <c r="A64" s="19"/>
      <c r="B64" s="12"/>
      <c r="C64" s="12" t="s">
        <v>78</v>
      </c>
      <c r="D64" s="12"/>
      <c r="E64" s="13"/>
      <c r="F64" s="12"/>
      <c r="G64" s="29">
        <f>SUM(G65:G66)</f>
        <v>36569340</v>
      </c>
      <c r="H64" s="29">
        <f t="shared" ref="H64:J64" si="11">SUM(H65:H66)</f>
        <v>19499351</v>
      </c>
      <c r="I64" s="29">
        <f t="shared" si="11"/>
        <v>7881879</v>
      </c>
      <c r="J64" s="50">
        <f t="shared" si="11"/>
        <v>9188110</v>
      </c>
    </row>
    <row r="65" spans="1:10" ht="25.5" x14ac:dyDescent="0.25">
      <c r="A65" s="18">
        <v>78</v>
      </c>
      <c r="B65" s="8">
        <v>20</v>
      </c>
      <c r="C65" s="45" t="s">
        <v>77</v>
      </c>
      <c r="D65" s="9" t="s">
        <v>78</v>
      </c>
      <c r="E65" s="9" t="s">
        <v>78</v>
      </c>
      <c r="F65" s="9" t="s">
        <v>19</v>
      </c>
      <c r="G65" s="10">
        <v>18290020</v>
      </c>
      <c r="H65" s="10">
        <v>9740020</v>
      </c>
      <c r="I65" s="10">
        <v>3950000</v>
      </c>
      <c r="J65" s="49">
        <v>4600000</v>
      </c>
    </row>
    <row r="66" spans="1:10" ht="26.25" thickBot="1" x14ac:dyDescent="0.3">
      <c r="A66" s="18">
        <v>79</v>
      </c>
      <c r="B66" s="8">
        <v>21</v>
      </c>
      <c r="C66" s="45" t="s">
        <v>79</v>
      </c>
      <c r="D66" s="9" t="s">
        <v>78</v>
      </c>
      <c r="E66" s="9" t="s">
        <v>78</v>
      </c>
      <c r="F66" s="9" t="s">
        <v>19</v>
      </c>
      <c r="G66" s="10">
        <v>18279320</v>
      </c>
      <c r="H66" s="10">
        <v>9759331</v>
      </c>
      <c r="I66" s="10">
        <v>3931879</v>
      </c>
      <c r="J66" s="49">
        <v>4588110</v>
      </c>
    </row>
    <row r="67" spans="1:10" ht="16.5" thickBot="1" x14ac:dyDescent="0.3">
      <c r="A67" s="24"/>
      <c r="B67" s="22"/>
      <c r="C67" s="15" t="s">
        <v>112</v>
      </c>
      <c r="D67" s="15"/>
      <c r="E67" s="15"/>
      <c r="F67" s="15"/>
      <c r="G67" s="28">
        <f>SUM(G68:G69)</f>
        <v>11052820</v>
      </c>
      <c r="H67" s="28">
        <f>SUM(H68:H69)</f>
        <v>4951663.3599999994</v>
      </c>
      <c r="I67" s="28">
        <f>SUM(I68:I69)</f>
        <v>1668975.8199999998</v>
      </c>
      <c r="J67" s="48">
        <f>SUM(J68:J69)</f>
        <v>4432180.82</v>
      </c>
    </row>
    <row r="68" spans="1:10" ht="30" x14ac:dyDescent="0.25">
      <c r="A68" s="35">
        <v>1</v>
      </c>
      <c r="B68" s="2">
        <v>7</v>
      </c>
      <c r="C68" s="46" t="s">
        <v>111</v>
      </c>
      <c r="D68" s="14" t="s">
        <v>112</v>
      </c>
      <c r="E68" s="14" t="s">
        <v>113</v>
      </c>
      <c r="F68" s="3" t="s">
        <v>17</v>
      </c>
      <c r="G68" s="4">
        <v>5283500</v>
      </c>
      <c r="H68" s="4">
        <v>2367008</v>
      </c>
      <c r="I68" s="4">
        <v>797808.5</v>
      </c>
      <c r="J68" s="51">
        <v>2118683.5</v>
      </c>
    </row>
    <row r="69" spans="1:10" ht="30.75" thickBot="1" x14ac:dyDescent="0.3">
      <c r="A69" s="35">
        <v>2</v>
      </c>
      <c r="B69" s="2">
        <v>8</v>
      </c>
      <c r="C69" s="46" t="s">
        <v>114</v>
      </c>
      <c r="D69" s="14" t="s">
        <v>112</v>
      </c>
      <c r="E69" s="14" t="s">
        <v>113</v>
      </c>
      <c r="F69" s="3" t="s">
        <v>17</v>
      </c>
      <c r="G69" s="4">
        <v>5769320</v>
      </c>
      <c r="H69" s="4">
        <v>2584655.36</v>
      </c>
      <c r="I69" s="4">
        <v>871167.32</v>
      </c>
      <c r="J69" s="51">
        <v>2313497.3199999998</v>
      </c>
    </row>
    <row r="70" spans="1:10" ht="16.5" thickBot="1" x14ac:dyDescent="0.3">
      <c r="A70" s="24"/>
      <c r="B70" s="22"/>
      <c r="C70" s="15" t="s">
        <v>121</v>
      </c>
      <c r="D70" s="15"/>
      <c r="E70" s="15"/>
      <c r="F70" s="15"/>
      <c r="G70" s="28">
        <f>SUM(G71:G72)</f>
        <v>5232195.1199999992</v>
      </c>
      <c r="H70" s="28">
        <f t="shared" ref="H70:J70" si="12">SUM(H71:H72)</f>
        <v>3329042.24</v>
      </c>
      <c r="I70" s="28">
        <f t="shared" si="12"/>
        <v>261611</v>
      </c>
      <c r="J70" s="48">
        <f t="shared" si="12"/>
        <v>1641541.88</v>
      </c>
    </row>
    <row r="71" spans="1:10" ht="30" x14ac:dyDescent="0.25">
      <c r="A71" s="35">
        <v>4</v>
      </c>
      <c r="B71" s="2">
        <v>14</v>
      </c>
      <c r="C71" s="46" t="s">
        <v>120</v>
      </c>
      <c r="D71" s="14" t="s">
        <v>121</v>
      </c>
      <c r="E71" s="14" t="s">
        <v>122</v>
      </c>
      <c r="F71" s="3" t="s">
        <v>17</v>
      </c>
      <c r="G71" s="4">
        <v>3235073.9299999997</v>
      </c>
      <c r="H71" s="4">
        <v>1941044.05</v>
      </c>
      <c r="I71" s="4">
        <v>161754</v>
      </c>
      <c r="J71" s="51">
        <v>1132275.8799999999</v>
      </c>
    </row>
    <row r="72" spans="1:10" ht="45.75" thickBot="1" x14ac:dyDescent="0.3">
      <c r="A72" s="35">
        <v>5</v>
      </c>
      <c r="B72" s="2">
        <v>15</v>
      </c>
      <c r="C72" s="46" t="s">
        <v>123</v>
      </c>
      <c r="D72" s="14" t="s">
        <v>121</v>
      </c>
      <c r="E72" s="14" t="s">
        <v>124</v>
      </c>
      <c r="F72" s="3" t="s">
        <v>17</v>
      </c>
      <c r="G72" s="4">
        <v>1997121.19</v>
      </c>
      <c r="H72" s="4">
        <v>1387998.19</v>
      </c>
      <c r="I72" s="4">
        <v>99857</v>
      </c>
      <c r="J72" s="51">
        <v>509266</v>
      </c>
    </row>
    <row r="73" spans="1:10" ht="16.5" thickBot="1" x14ac:dyDescent="0.3">
      <c r="A73" s="24"/>
      <c r="B73" s="22"/>
      <c r="C73" s="15" t="s">
        <v>126</v>
      </c>
      <c r="D73" s="15"/>
      <c r="E73" s="15"/>
      <c r="F73" s="15"/>
      <c r="G73" s="28">
        <f>SUM(G74:G75)</f>
        <v>9904604</v>
      </c>
      <c r="H73" s="28">
        <f>SUM(H74:H75)</f>
        <v>7021775</v>
      </c>
      <c r="I73" s="28">
        <f>SUM(I74:I75)</f>
        <v>1397138</v>
      </c>
      <c r="J73" s="48">
        <f>SUM(J74:J75)</f>
        <v>1485691</v>
      </c>
    </row>
    <row r="74" spans="1:10" ht="30" x14ac:dyDescent="0.25">
      <c r="A74" s="35">
        <v>6</v>
      </c>
      <c r="B74" s="2">
        <v>6</v>
      </c>
      <c r="C74" s="46" t="s">
        <v>125</v>
      </c>
      <c r="D74" s="14" t="s">
        <v>126</v>
      </c>
      <c r="E74" s="14" t="s">
        <v>127</v>
      </c>
      <c r="F74" s="3" t="s">
        <v>17</v>
      </c>
      <c r="G74" s="4">
        <v>5000000</v>
      </c>
      <c r="H74" s="4">
        <v>3000000</v>
      </c>
      <c r="I74" s="4">
        <v>1250000</v>
      </c>
      <c r="J74" s="51">
        <v>750000</v>
      </c>
    </row>
    <row r="75" spans="1:10" ht="30.75" thickBot="1" x14ac:dyDescent="0.3">
      <c r="A75" s="35">
        <v>9</v>
      </c>
      <c r="B75" s="2">
        <v>18</v>
      </c>
      <c r="C75" s="46" t="s">
        <v>133</v>
      </c>
      <c r="D75" s="14" t="s">
        <v>126</v>
      </c>
      <c r="E75" s="14" t="s">
        <v>134</v>
      </c>
      <c r="F75" s="3" t="s">
        <v>17</v>
      </c>
      <c r="G75" s="4">
        <v>4904604</v>
      </c>
      <c r="H75" s="4">
        <v>4021775</v>
      </c>
      <c r="I75" s="4">
        <v>147138</v>
      </c>
      <c r="J75" s="51">
        <v>735691</v>
      </c>
    </row>
    <row r="76" spans="1:10" ht="16.5" thickBot="1" x14ac:dyDescent="0.3">
      <c r="A76" s="24"/>
      <c r="B76" s="22"/>
      <c r="C76" s="15" t="s">
        <v>118</v>
      </c>
      <c r="D76" s="15"/>
      <c r="E76" s="15"/>
      <c r="F76" s="15"/>
      <c r="G76" s="28">
        <f>SUM(G77:G78)</f>
        <v>19996970</v>
      </c>
      <c r="H76" s="28">
        <f t="shared" ref="H76:J76" si="13">SUM(H77:H78)</f>
        <v>9498743</v>
      </c>
      <c r="I76" s="28">
        <f t="shared" si="13"/>
        <v>1999697</v>
      </c>
      <c r="J76" s="48">
        <f t="shared" si="13"/>
        <v>8498530</v>
      </c>
    </row>
    <row r="77" spans="1:10" ht="30" x14ac:dyDescent="0.25">
      <c r="A77" s="35">
        <v>11</v>
      </c>
      <c r="B77" s="2">
        <v>49</v>
      </c>
      <c r="C77" s="46" t="s">
        <v>117</v>
      </c>
      <c r="D77" s="14" t="s">
        <v>118</v>
      </c>
      <c r="E77" s="14" t="s">
        <v>118</v>
      </c>
      <c r="F77" s="3" t="s">
        <v>19</v>
      </c>
      <c r="G77" s="4">
        <v>9997270</v>
      </c>
      <c r="H77" s="4">
        <v>3998908</v>
      </c>
      <c r="I77" s="4">
        <v>999727</v>
      </c>
      <c r="J77" s="51">
        <v>4998635</v>
      </c>
    </row>
    <row r="78" spans="1:10" ht="30.75" thickBot="1" x14ac:dyDescent="0.3">
      <c r="A78" s="38">
        <v>12</v>
      </c>
      <c r="B78" s="39">
        <v>50</v>
      </c>
      <c r="C78" s="47" t="s">
        <v>119</v>
      </c>
      <c r="D78" s="41" t="s">
        <v>118</v>
      </c>
      <c r="E78" s="41" t="s">
        <v>118</v>
      </c>
      <c r="F78" s="42" t="s">
        <v>19</v>
      </c>
      <c r="G78" s="43">
        <v>9999700</v>
      </c>
      <c r="H78" s="43">
        <v>5499835</v>
      </c>
      <c r="I78" s="43">
        <v>999970</v>
      </c>
      <c r="J78" s="52">
        <v>3499895</v>
      </c>
    </row>
  </sheetData>
  <autoFilter ref="A7:J78" xr:uid="{EA6331FB-A255-42B2-B6AB-B48244D38141}">
    <sortState xmlns:xlrd2="http://schemas.microsoft.com/office/spreadsheetml/2017/richdata2" ref="A8:J61">
      <sortCondition ref="D7:D61"/>
    </sortState>
  </autoFilter>
  <mergeCells count="9">
    <mergeCell ref="A1:J1"/>
    <mergeCell ref="A2:J2"/>
    <mergeCell ref="G5:G6"/>
    <mergeCell ref="H5:J5"/>
    <mergeCell ref="A4:B5"/>
    <mergeCell ref="C4:C6"/>
    <mergeCell ref="D4:E6"/>
    <mergeCell ref="F4:F6"/>
    <mergeCell ref="G4:J4"/>
  </mergeCells>
  <conditionalFormatting sqref="A7:B9">
    <cfRule type="duplicateValues" dxfId="60" priority="71"/>
  </conditionalFormatting>
  <conditionalFormatting sqref="A13:B13">
    <cfRule type="duplicateValues" dxfId="59" priority="69"/>
  </conditionalFormatting>
  <conditionalFormatting sqref="A19:B19">
    <cfRule type="duplicateValues" dxfId="58" priority="67"/>
  </conditionalFormatting>
  <conditionalFormatting sqref="A23:B23">
    <cfRule type="duplicateValues" dxfId="57" priority="65"/>
  </conditionalFormatting>
  <conditionalFormatting sqref="A27:B27">
    <cfRule type="duplicateValues" dxfId="56" priority="63"/>
  </conditionalFormatting>
  <conditionalFormatting sqref="A29:B29">
    <cfRule type="duplicateValues" dxfId="55" priority="61"/>
  </conditionalFormatting>
  <conditionalFormatting sqref="A31:B31">
    <cfRule type="duplicateValues" dxfId="54" priority="59"/>
  </conditionalFormatting>
  <conditionalFormatting sqref="A34:B34">
    <cfRule type="duplicateValues" dxfId="53" priority="57"/>
  </conditionalFormatting>
  <conditionalFormatting sqref="A36:B36">
    <cfRule type="duplicateValues" dxfId="52" priority="53"/>
  </conditionalFormatting>
  <conditionalFormatting sqref="A39:B39">
    <cfRule type="duplicateValues" dxfId="51" priority="51"/>
  </conditionalFormatting>
  <conditionalFormatting sqref="A42:B42">
    <cfRule type="duplicateValues" dxfId="50" priority="49"/>
  </conditionalFormatting>
  <conditionalFormatting sqref="A45:B45">
    <cfRule type="duplicateValues" dxfId="49" priority="47"/>
  </conditionalFormatting>
  <conditionalFormatting sqref="A47:B47">
    <cfRule type="duplicateValues" dxfId="48" priority="45"/>
  </conditionalFormatting>
  <conditionalFormatting sqref="A49:B49">
    <cfRule type="duplicateValues" dxfId="47" priority="39"/>
  </conditionalFormatting>
  <conditionalFormatting sqref="A53:B53">
    <cfRule type="duplicateValues" dxfId="46" priority="37"/>
  </conditionalFormatting>
  <conditionalFormatting sqref="A56:B56">
    <cfRule type="duplicateValues" dxfId="45" priority="35"/>
  </conditionalFormatting>
  <conditionalFormatting sqref="A58:B58">
    <cfRule type="duplicateValues" dxfId="44" priority="33"/>
  </conditionalFormatting>
  <conditionalFormatting sqref="A62:B62">
    <cfRule type="duplicateValues" dxfId="43" priority="21"/>
  </conditionalFormatting>
  <conditionalFormatting sqref="A64:B64">
    <cfRule type="duplicateValues" dxfId="42" priority="13"/>
  </conditionalFormatting>
  <conditionalFormatting sqref="A67:B67">
    <cfRule type="duplicateValues" dxfId="41" priority="11"/>
  </conditionalFormatting>
  <conditionalFormatting sqref="A70:B70">
    <cfRule type="duplicateValues" dxfId="40" priority="9"/>
  </conditionalFormatting>
  <conditionalFormatting sqref="A73:B73">
    <cfRule type="duplicateValues" dxfId="39" priority="7"/>
  </conditionalFormatting>
  <conditionalFormatting sqref="A76:B76">
    <cfRule type="duplicateValues" dxfId="38" priority="3"/>
  </conditionalFormatting>
  <conditionalFormatting sqref="C1:C1048576">
    <cfRule type="duplicateValues" dxfId="37" priority="1"/>
  </conditionalFormatting>
  <conditionalFormatting sqref="C4:C9">
    <cfRule type="duplicateValues" dxfId="36" priority="72"/>
  </conditionalFormatting>
  <conditionalFormatting sqref="C13">
    <cfRule type="duplicateValues" dxfId="35" priority="70"/>
  </conditionalFormatting>
  <conditionalFormatting sqref="C19">
    <cfRule type="duplicateValues" dxfId="34" priority="68"/>
  </conditionalFormatting>
  <conditionalFormatting sqref="C23">
    <cfRule type="duplicateValues" dxfId="33" priority="66"/>
  </conditionalFormatting>
  <conditionalFormatting sqref="C27">
    <cfRule type="duplicateValues" dxfId="32" priority="64"/>
  </conditionalFormatting>
  <conditionalFormatting sqref="C29">
    <cfRule type="duplicateValues" dxfId="31" priority="62"/>
  </conditionalFormatting>
  <conditionalFormatting sqref="C31">
    <cfRule type="duplicateValues" dxfId="30" priority="60"/>
  </conditionalFormatting>
  <conditionalFormatting sqref="C34">
    <cfRule type="duplicateValues" dxfId="29" priority="58"/>
  </conditionalFormatting>
  <conditionalFormatting sqref="C36">
    <cfRule type="duplicateValues" dxfId="28" priority="54"/>
  </conditionalFormatting>
  <conditionalFormatting sqref="C39">
    <cfRule type="duplicateValues" dxfId="27" priority="52"/>
  </conditionalFormatting>
  <conditionalFormatting sqref="C42">
    <cfRule type="duplicateValues" dxfId="26" priority="50"/>
  </conditionalFormatting>
  <conditionalFormatting sqref="C45">
    <cfRule type="duplicateValues" dxfId="25" priority="48"/>
  </conditionalFormatting>
  <conditionalFormatting sqref="C47">
    <cfRule type="duplicateValues" dxfId="24" priority="46"/>
  </conditionalFormatting>
  <conditionalFormatting sqref="C49">
    <cfRule type="duplicateValues" dxfId="23" priority="40"/>
  </conditionalFormatting>
  <conditionalFormatting sqref="C53">
    <cfRule type="duplicateValues" dxfId="22" priority="38"/>
  </conditionalFormatting>
  <conditionalFormatting sqref="C56">
    <cfRule type="duplicateValues" dxfId="21" priority="36"/>
  </conditionalFormatting>
  <conditionalFormatting sqref="C58">
    <cfRule type="duplicateValues" dxfId="20" priority="34"/>
  </conditionalFormatting>
  <conditionalFormatting sqref="C62">
    <cfRule type="duplicateValues" dxfId="19" priority="22"/>
  </conditionalFormatting>
  <conditionalFormatting sqref="C64">
    <cfRule type="duplicateValues" dxfId="18" priority="14"/>
  </conditionalFormatting>
  <conditionalFormatting sqref="C67">
    <cfRule type="duplicateValues" dxfId="17" priority="12"/>
  </conditionalFormatting>
  <conditionalFormatting sqref="C67:C78">
    <cfRule type="duplicateValues" dxfId="16" priority="81"/>
  </conditionalFormatting>
  <conditionalFormatting sqref="C70">
    <cfRule type="duplicateValues" dxfId="15" priority="10"/>
  </conditionalFormatting>
  <conditionalFormatting sqref="C73">
    <cfRule type="duplicateValues" dxfId="14" priority="8"/>
  </conditionalFormatting>
  <conditionalFormatting sqref="C76">
    <cfRule type="duplicateValues" dxfId="13" priority="4"/>
  </conditionalFormatting>
  <pageMargins left="0.11811023622047245" right="0.11811023622047245" top="0.15748031496062992" bottom="0.15748031496062992" header="0.31496062992125984" footer="0.31496062992125984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15DB5-538C-4A35-B003-44BBB1B50169}">
  <sheetPr>
    <pageSetUpPr fitToPage="1"/>
  </sheetPr>
  <dimension ref="A1:L78"/>
  <sheetViews>
    <sheetView topLeftCell="A49" workbookViewId="0">
      <selection activeCell="C30" sqref="C30:C78"/>
    </sheetView>
  </sheetViews>
  <sheetFormatPr defaultRowHeight="15" x14ac:dyDescent="0.25"/>
  <cols>
    <col min="1" max="2" width="3.5703125" bestFit="1" customWidth="1"/>
    <col min="3" max="3" width="46.85546875" customWidth="1"/>
    <col min="4" max="5" width="20" style="11" customWidth="1"/>
    <col min="6" max="6" width="14.42578125" style="1" bestFit="1" customWidth="1"/>
    <col min="7" max="7" width="14.28515625" style="1" bestFit="1" customWidth="1"/>
    <col min="8" max="8" width="17.28515625" style="1" bestFit="1" customWidth="1"/>
    <col min="9" max="9" width="15.42578125" style="1" bestFit="1" customWidth="1"/>
    <col min="10" max="10" width="15.28515625" style="1" customWidth="1"/>
    <col min="11" max="11" width="4.42578125" style="1" customWidth="1"/>
    <col min="12" max="12" width="27.85546875" customWidth="1"/>
  </cols>
  <sheetData>
    <row r="1" spans="1:12" ht="30" x14ac:dyDescent="0.4">
      <c r="A1" s="53" t="s">
        <v>103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25.5" x14ac:dyDescent="0.35">
      <c r="A2" s="54" t="s">
        <v>142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ht="25.5" x14ac:dyDescent="0.35">
      <c r="A3" s="54" t="s">
        <v>140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2" ht="15.75" thickBot="1" x14ac:dyDescent="0.3"/>
    <row r="5" spans="1:12" ht="15" customHeight="1" thickBot="1" x14ac:dyDescent="0.3">
      <c r="A5" s="60" t="s">
        <v>0</v>
      </c>
      <c r="B5" s="61"/>
      <c r="C5" s="55" t="s">
        <v>1</v>
      </c>
      <c r="D5" s="65" t="s">
        <v>2</v>
      </c>
      <c r="E5" s="66"/>
      <c r="F5" s="55" t="s">
        <v>3</v>
      </c>
      <c r="G5" s="57" t="s">
        <v>4</v>
      </c>
      <c r="H5" s="58"/>
      <c r="I5" s="58"/>
      <c r="J5" s="59"/>
      <c r="K5" s="71" t="s">
        <v>5</v>
      </c>
      <c r="L5" s="71" t="s">
        <v>6</v>
      </c>
    </row>
    <row r="6" spans="1:12" ht="15.75" thickBot="1" x14ac:dyDescent="0.3">
      <c r="A6" s="62"/>
      <c r="B6" s="63"/>
      <c r="C6" s="64"/>
      <c r="D6" s="67"/>
      <c r="E6" s="68"/>
      <c r="F6" s="64"/>
      <c r="G6" s="55" t="s">
        <v>7</v>
      </c>
      <c r="H6" s="57" t="s">
        <v>8</v>
      </c>
      <c r="I6" s="58"/>
      <c r="J6" s="59"/>
      <c r="K6" s="72"/>
      <c r="L6" s="72"/>
    </row>
    <row r="7" spans="1:12" ht="99" customHeight="1" thickBot="1" x14ac:dyDescent="0.3">
      <c r="A7" s="25" t="s">
        <v>9</v>
      </c>
      <c r="B7" s="26" t="s">
        <v>10</v>
      </c>
      <c r="C7" s="56"/>
      <c r="D7" s="69"/>
      <c r="E7" s="70"/>
      <c r="F7" s="56"/>
      <c r="G7" s="56"/>
      <c r="H7" s="20" t="s">
        <v>11</v>
      </c>
      <c r="I7" s="20" t="s">
        <v>12</v>
      </c>
      <c r="J7" s="27" t="s">
        <v>13</v>
      </c>
      <c r="K7" s="73"/>
      <c r="L7" s="73"/>
    </row>
    <row r="8" spans="1:12" ht="15.75" thickBot="1" x14ac:dyDescent="0.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0">
        <v>12</v>
      </c>
    </row>
    <row r="9" spans="1:12" ht="16.5" thickBot="1" x14ac:dyDescent="0.3">
      <c r="A9" s="24"/>
      <c r="B9" s="30"/>
      <c r="C9" s="31" t="s">
        <v>104</v>
      </c>
      <c r="D9" s="31" t="s">
        <v>143</v>
      </c>
      <c r="E9" s="31"/>
      <c r="F9" s="31"/>
      <c r="G9" s="34">
        <f>G10+G14+G17+G22+G24</f>
        <v>62519109.119999997</v>
      </c>
      <c r="H9" s="34">
        <f t="shared" ref="H9:J9" si="0">H10+H14+H17+H22+H24</f>
        <v>35341041.780000001</v>
      </c>
      <c r="I9" s="34">
        <f t="shared" si="0"/>
        <v>7730862.6399999997</v>
      </c>
      <c r="J9" s="34">
        <f t="shared" si="0"/>
        <v>19447204.699999999</v>
      </c>
      <c r="K9" s="31"/>
      <c r="L9" s="33"/>
    </row>
    <row r="10" spans="1:12" ht="16.5" thickBot="1" x14ac:dyDescent="0.3">
      <c r="A10" s="24"/>
      <c r="B10" s="22"/>
      <c r="C10" s="15" t="s">
        <v>112</v>
      </c>
      <c r="D10" s="15" t="s">
        <v>105</v>
      </c>
      <c r="E10" s="15"/>
      <c r="F10" s="15"/>
      <c r="G10" s="28">
        <f>SUM(G11:G13)</f>
        <v>14992740</v>
      </c>
      <c r="H10" s="28">
        <f t="shared" ref="H10:J10" si="1">SUM(H11:H13)</f>
        <v>6841583.3599999994</v>
      </c>
      <c r="I10" s="28">
        <f t="shared" si="1"/>
        <v>2418975.8199999998</v>
      </c>
      <c r="J10" s="28">
        <f t="shared" si="1"/>
        <v>5732180.8200000003</v>
      </c>
      <c r="K10" s="15"/>
      <c r="L10" s="17"/>
    </row>
    <row r="11" spans="1:12" ht="30" x14ac:dyDescent="0.25">
      <c r="A11" s="35">
        <v>1</v>
      </c>
      <c r="B11" s="2">
        <v>7</v>
      </c>
      <c r="C11" s="7" t="s">
        <v>111</v>
      </c>
      <c r="D11" s="14" t="s">
        <v>112</v>
      </c>
      <c r="E11" s="14" t="s">
        <v>113</v>
      </c>
      <c r="F11" s="3" t="s">
        <v>17</v>
      </c>
      <c r="G11" s="4">
        <v>5283500</v>
      </c>
      <c r="H11" s="4">
        <v>2367008</v>
      </c>
      <c r="I11" s="4">
        <v>797808.5</v>
      </c>
      <c r="J11" s="4">
        <v>2118683.5</v>
      </c>
      <c r="K11" s="3">
        <v>83.75</v>
      </c>
      <c r="L11" s="36"/>
    </row>
    <row r="12" spans="1:12" ht="30" x14ac:dyDescent="0.25">
      <c r="A12" s="35">
        <v>2</v>
      </c>
      <c r="B12" s="2">
        <v>8</v>
      </c>
      <c r="C12" s="7" t="s">
        <v>114</v>
      </c>
      <c r="D12" s="14" t="s">
        <v>112</v>
      </c>
      <c r="E12" s="14" t="s">
        <v>113</v>
      </c>
      <c r="F12" s="3" t="s">
        <v>17</v>
      </c>
      <c r="G12" s="4">
        <v>5769320</v>
      </c>
      <c r="H12" s="4">
        <v>2584655.36</v>
      </c>
      <c r="I12" s="4">
        <v>871167.32</v>
      </c>
      <c r="J12" s="4">
        <v>2313497.3199999998</v>
      </c>
      <c r="K12" s="3">
        <v>83.75</v>
      </c>
      <c r="L12" s="36"/>
    </row>
    <row r="13" spans="1:12" ht="45.75" thickBot="1" x14ac:dyDescent="0.3">
      <c r="A13" s="35">
        <v>3</v>
      </c>
      <c r="B13" s="2">
        <v>81</v>
      </c>
      <c r="C13" s="7" t="s">
        <v>115</v>
      </c>
      <c r="D13" s="14" t="s">
        <v>112</v>
      </c>
      <c r="E13" s="14" t="s">
        <v>116</v>
      </c>
      <c r="F13" s="3" t="s">
        <v>17</v>
      </c>
      <c r="G13" s="4">
        <v>3939920</v>
      </c>
      <c r="H13" s="4">
        <v>1889920</v>
      </c>
      <c r="I13" s="4">
        <v>750000</v>
      </c>
      <c r="J13" s="4">
        <v>1300000</v>
      </c>
      <c r="K13" s="3">
        <v>70</v>
      </c>
      <c r="L13" s="37" t="s">
        <v>141</v>
      </c>
    </row>
    <row r="14" spans="1:12" ht="16.5" thickBot="1" x14ac:dyDescent="0.3">
      <c r="A14" s="24"/>
      <c r="B14" s="22"/>
      <c r="C14" s="15" t="s">
        <v>121</v>
      </c>
      <c r="D14" s="15" t="s">
        <v>106</v>
      </c>
      <c r="E14" s="15"/>
      <c r="F14" s="15"/>
      <c r="G14" s="28">
        <f>SUM(G15:G16)</f>
        <v>5232195.1199999992</v>
      </c>
      <c r="H14" s="28">
        <f t="shared" ref="H14:J14" si="2">SUM(H15:H16)</f>
        <v>3329042.24</v>
      </c>
      <c r="I14" s="28">
        <f t="shared" si="2"/>
        <v>261611</v>
      </c>
      <c r="J14" s="28">
        <f t="shared" si="2"/>
        <v>1641541.88</v>
      </c>
      <c r="K14" s="15"/>
      <c r="L14" s="17"/>
    </row>
    <row r="15" spans="1:12" ht="30" x14ac:dyDescent="0.25">
      <c r="A15" s="35">
        <v>4</v>
      </c>
      <c r="B15" s="2">
        <v>14</v>
      </c>
      <c r="C15" s="7" t="s">
        <v>120</v>
      </c>
      <c r="D15" s="14" t="s">
        <v>121</v>
      </c>
      <c r="E15" s="14" t="s">
        <v>122</v>
      </c>
      <c r="F15" s="3" t="s">
        <v>17</v>
      </c>
      <c r="G15" s="4">
        <v>3235073.9299999997</v>
      </c>
      <c r="H15" s="4">
        <v>1941044.05</v>
      </c>
      <c r="I15" s="4">
        <v>161754</v>
      </c>
      <c r="J15" s="4">
        <v>1132275.8799999999</v>
      </c>
      <c r="K15" s="3">
        <v>61.25</v>
      </c>
      <c r="L15" s="36"/>
    </row>
    <row r="16" spans="1:12" ht="45.75" thickBot="1" x14ac:dyDescent="0.3">
      <c r="A16" s="35">
        <v>5</v>
      </c>
      <c r="B16" s="2">
        <v>15</v>
      </c>
      <c r="C16" s="7" t="s">
        <v>123</v>
      </c>
      <c r="D16" s="14" t="s">
        <v>121</v>
      </c>
      <c r="E16" s="14" t="s">
        <v>124</v>
      </c>
      <c r="F16" s="3" t="s">
        <v>17</v>
      </c>
      <c r="G16" s="4">
        <v>1997121.19</v>
      </c>
      <c r="H16" s="4">
        <v>1387998.19</v>
      </c>
      <c r="I16" s="4">
        <v>99857</v>
      </c>
      <c r="J16" s="4">
        <v>509266</v>
      </c>
      <c r="K16" s="3">
        <v>50.25</v>
      </c>
      <c r="L16" s="36"/>
    </row>
    <row r="17" spans="1:12" ht="16.5" thickBot="1" x14ac:dyDescent="0.3">
      <c r="A17" s="24"/>
      <c r="B17" s="22"/>
      <c r="C17" s="15" t="s">
        <v>126</v>
      </c>
      <c r="D17" s="15" t="s">
        <v>108</v>
      </c>
      <c r="E17" s="15"/>
      <c r="F17" s="15"/>
      <c r="G17" s="28">
        <f>SUM(G18:G21)</f>
        <v>17258424</v>
      </c>
      <c r="H17" s="28">
        <f t="shared" ref="H17:J17" si="3">SUM(H18:H21)</f>
        <v>12342893.18</v>
      </c>
      <c r="I17" s="28">
        <f t="shared" si="3"/>
        <v>2680578.8199999998</v>
      </c>
      <c r="J17" s="28">
        <f t="shared" si="3"/>
        <v>2234952</v>
      </c>
      <c r="K17" s="15"/>
      <c r="L17" s="17"/>
    </row>
    <row r="18" spans="1:12" ht="30" x14ac:dyDescent="0.25">
      <c r="A18" s="35">
        <v>6</v>
      </c>
      <c r="B18" s="2">
        <v>6</v>
      </c>
      <c r="C18" s="7" t="s">
        <v>125</v>
      </c>
      <c r="D18" s="14" t="s">
        <v>126</v>
      </c>
      <c r="E18" s="14" t="s">
        <v>127</v>
      </c>
      <c r="F18" s="3" t="s">
        <v>17</v>
      </c>
      <c r="G18" s="4">
        <v>5000000</v>
      </c>
      <c r="H18" s="4">
        <v>3000000</v>
      </c>
      <c r="I18" s="4">
        <v>1250000</v>
      </c>
      <c r="J18" s="4">
        <v>750000</v>
      </c>
      <c r="K18" s="3">
        <v>62</v>
      </c>
      <c r="L18" s="36"/>
    </row>
    <row r="19" spans="1:12" ht="30" x14ac:dyDescent="0.25">
      <c r="A19" s="35">
        <v>7</v>
      </c>
      <c r="B19" s="2">
        <v>4</v>
      </c>
      <c r="C19" s="7" t="s">
        <v>128</v>
      </c>
      <c r="D19" s="14" t="s">
        <v>126</v>
      </c>
      <c r="E19" s="14" t="s">
        <v>129</v>
      </c>
      <c r="F19" s="3" t="s">
        <v>17</v>
      </c>
      <c r="G19" s="4">
        <v>3713000</v>
      </c>
      <c r="H19" s="4">
        <v>2598750</v>
      </c>
      <c r="I19" s="4">
        <v>928250</v>
      </c>
      <c r="J19" s="4">
        <v>186000</v>
      </c>
      <c r="K19" s="3">
        <v>58</v>
      </c>
      <c r="L19" s="36" t="s">
        <v>130</v>
      </c>
    </row>
    <row r="20" spans="1:12" ht="51.75" x14ac:dyDescent="0.25">
      <c r="A20" s="35">
        <v>8</v>
      </c>
      <c r="B20" s="2">
        <v>60</v>
      </c>
      <c r="C20" s="7" t="s">
        <v>131</v>
      </c>
      <c r="D20" s="14" t="s">
        <v>126</v>
      </c>
      <c r="E20" s="14" t="s">
        <v>132</v>
      </c>
      <c r="F20" s="3" t="s">
        <v>17</v>
      </c>
      <c r="G20" s="4">
        <v>3640820</v>
      </c>
      <c r="H20" s="4">
        <v>2722368.18</v>
      </c>
      <c r="I20" s="4">
        <v>355190.82</v>
      </c>
      <c r="J20" s="4">
        <v>563261</v>
      </c>
      <c r="K20" s="3">
        <v>44</v>
      </c>
      <c r="L20" s="36" t="s">
        <v>139</v>
      </c>
    </row>
    <row r="21" spans="1:12" ht="30.75" thickBot="1" x14ac:dyDescent="0.3">
      <c r="A21" s="35">
        <v>9</v>
      </c>
      <c r="B21" s="2">
        <v>18</v>
      </c>
      <c r="C21" s="7" t="s">
        <v>133</v>
      </c>
      <c r="D21" s="14" t="s">
        <v>126</v>
      </c>
      <c r="E21" s="14" t="s">
        <v>134</v>
      </c>
      <c r="F21" s="3" t="s">
        <v>17</v>
      </c>
      <c r="G21" s="4">
        <v>4904604</v>
      </c>
      <c r="H21" s="4">
        <v>4021775</v>
      </c>
      <c r="I21" s="4">
        <v>147138</v>
      </c>
      <c r="J21" s="4">
        <v>735691</v>
      </c>
      <c r="K21" s="3">
        <v>31.5</v>
      </c>
      <c r="L21" s="36" t="s">
        <v>135</v>
      </c>
    </row>
    <row r="22" spans="1:12" ht="16.5" thickBot="1" x14ac:dyDescent="0.3">
      <c r="A22" s="24"/>
      <c r="B22" s="22"/>
      <c r="C22" s="15" t="s">
        <v>137</v>
      </c>
      <c r="D22" s="15" t="s">
        <v>107</v>
      </c>
      <c r="E22" s="15"/>
      <c r="F22" s="15"/>
      <c r="G22" s="28">
        <f>SUM(G23)</f>
        <v>5038780</v>
      </c>
      <c r="H22" s="28">
        <f t="shared" ref="H22:J22" si="4">SUM(H23)</f>
        <v>3328780</v>
      </c>
      <c r="I22" s="28">
        <f t="shared" si="4"/>
        <v>370000</v>
      </c>
      <c r="J22" s="28">
        <f t="shared" si="4"/>
        <v>1340000</v>
      </c>
      <c r="K22" s="15"/>
      <c r="L22" s="17"/>
    </row>
    <row r="23" spans="1:12" ht="30.75" thickBot="1" x14ac:dyDescent="0.3">
      <c r="A23" s="35">
        <v>10</v>
      </c>
      <c r="B23" s="2">
        <v>90</v>
      </c>
      <c r="C23" s="7" t="s">
        <v>136</v>
      </c>
      <c r="D23" s="14" t="s">
        <v>137</v>
      </c>
      <c r="E23" s="14" t="s">
        <v>138</v>
      </c>
      <c r="F23" s="3" t="s">
        <v>17</v>
      </c>
      <c r="G23" s="4">
        <v>5038780</v>
      </c>
      <c r="H23" s="4">
        <v>3328780</v>
      </c>
      <c r="I23" s="4">
        <v>370000</v>
      </c>
      <c r="J23" s="4">
        <v>1340000</v>
      </c>
      <c r="K23" s="3">
        <v>47.75</v>
      </c>
      <c r="L23" s="36" t="s">
        <v>110</v>
      </c>
    </row>
    <row r="24" spans="1:12" ht="16.5" thickBot="1" x14ac:dyDescent="0.3">
      <c r="A24" s="24"/>
      <c r="B24" s="22"/>
      <c r="C24" s="15" t="s">
        <v>118</v>
      </c>
      <c r="D24" s="15" t="s">
        <v>106</v>
      </c>
      <c r="E24" s="15"/>
      <c r="F24" s="15"/>
      <c r="G24" s="28">
        <f>SUM(G25:G26)</f>
        <v>19996970</v>
      </c>
      <c r="H24" s="28">
        <f t="shared" ref="H24:J24" si="5">SUM(H25:H26)</f>
        <v>9498743</v>
      </c>
      <c r="I24" s="28">
        <f t="shared" si="5"/>
        <v>1999697</v>
      </c>
      <c r="J24" s="28">
        <f t="shared" si="5"/>
        <v>8498530</v>
      </c>
      <c r="K24" s="15"/>
      <c r="L24" s="17"/>
    </row>
    <row r="25" spans="1:12" ht="30" x14ac:dyDescent="0.25">
      <c r="A25" s="35">
        <v>11</v>
      </c>
      <c r="B25" s="2">
        <v>49</v>
      </c>
      <c r="C25" s="7" t="s">
        <v>117</v>
      </c>
      <c r="D25" s="14" t="s">
        <v>118</v>
      </c>
      <c r="E25" s="14" t="s">
        <v>118</v>
      </c>
      <c r="F25" s="3" t="s">
        <v>19</v>
      </c>
      <c r="G25" s="4">
        <v>9997270</v>
      </c>
      <c r="H25" s="4">
        <v>3998908</v>
      </c>
      <c r="I25" s="4">
        <v>999727</v>
      </c>
      <c r="J25" s="4">
        <v>4998635</v>
      </c>
      <c r="K25" s="3">
        <v>90.5</v>
      </c>
      <c r="L25" s="36"/>
    </row>
    <row r="26" spans="1:12" ht="30.75" thickBot="1" x14ac:dyDescent="0.3">
      <c r="A26" s="38">
        <v>12</v>
      </c>
      <c r="B26" s="39">
        <v>50</v>
      </c>
      <c r="C26" s="40" t="s">
        <v>119</v>
      </c>
      <c r="D26" s="41" t="s">
        <v>118</v>
      </c>
      <c r="E26" s="41" t="s">
        <v>118</v>
      </c>
      <c r="F26" s="42" t="s">
        <v>19</v>
      </c>
      <c r="G26" s="43">
        <v>9999700</v>
      </c>
      <c r="H26" s="43">
        <v>5499835</v>
      </c>
      <c r="I26" s="43">
        <v>999970</v>
      </c>
      <c r="J26" s="43">
        <v>3499895</v>
      </c>
      <c r="K26" s="42">
        <v>67</v>
      </c>
      <c r="L26" s="44"/>
    </row>
    <row r="29" spans="1:12" x14ac:dyDescent="0.25">
      <c r="H29" s="6"/>
    </row>
    <row r="30" spans="1:12" x14ac:dyDescent="0.25">
      <c r="C30" t="s">
        <v>111</v>
      </c>
      <c r="H30" s="6"/>
    </row>
    <row r="31" spans="1:12" x14ac:dyDescent="0.25">
      <c r="C31" t="s">
        <v>114</v>
      </c>
    </row>
    <row r="32" spans="1:12" x14ac:dyDescent="0.25">
      <c r="C32" t="s">
        <v>144</v>
      </c>
    </row>
    <row r="33" spans="3:8" x14ac:dyDescent="0.25">
      <c r="C33" t="s">
        <v>83</v>
      </c>
    </row>
    <row r="34" spans="3:8" x14ac:dyDescent="0.25">
      <c r="C34" t="s">
        <v>93</v>
      </c>
      <c r="H34" s="6"/>
    </row>
    <row r="35" spans="3:8" x14ac:dyDescent="0.25">
      <c r="C35" t="s">
        <v>23</v>
      </c>
      <c r="H35" s="6"/>
    </row>
    <row r="36" spans="3:8" x14ac:dyDescent="0.25">
      <c r="C36" t="s">
        <v>52</v>
      </c>
    </row>
    <row r="37" spans="3:8" x14ac:dyDescent="0.25">
      <c r="C37" t="s">
        <v>72</v>
      </c>
    </row>
    <row r="38" spans="3:8" x14ac:dyDescent="0.25">
      <c r="C38" t="s">
        <v>95</v>
      </c>
    </row>
    <row r="39" spans="3:8" x14ac:dyDescent="0.25">
      <c r="C39" t="s">
        <v>97</v>
      </c>
    </row>
    <row r="40" spans="3:8" x14ac:dyDescent="0.25">
      <c r="C40" t="s">
        <v>59</v>
      </c>
    </row>
    <row r="41" spans="3:8" x14ac:dyDescent="0.25">
      <c r="C41" t="s">
        <v>66</v>
      </c>
    </row>
    <row r="42" spans="3:8" x14ac:dyDescent="0.25">
      <c r="C42" t="s">
        <v>84</v>
      </c>
    </row>
    <row r="43" spans="3:8" x14ac:dyDescent="0.25">
      <c r="C43" t="s">
        <v>26</v>
      </c>
    </row>
    <row r="44" spans="3:8" x14ac:dyDescent="0.25">
      <c r="C44" t="s">
        <v>69</v>
      </c>
    </row>
    <row r="45" spans="3:8" x14ac:dyDescent="0.25">
      <c r="C45" t="s">
        <v>98</v>
      </c>
    </row>
    <row r="46" spans="3:8" x14ac:dyDescent="0.25">
      <c r="C46" t="s">
        <v>145</v>
      </c>
    </row>
    <row r="47" spans="3:8" x14ac:dyDescent="0.25">
      <c r="C47" t="s">
        <v>77</v>
      </c>
    </row>
    <row r="48" spans="3:8" x14ac:dyDescent="0.25">
      <c r="C48" t="s">
        <v>79</v>
      </c>
    </row>
    <row r="49" spans="3:3" x14ac:dyDescent="0.25">
      <c r="C49" t="s">
        <v>117</v>
      </c>
    </row>
    <row r="50" spans="3:3" x14ac:dyDescent="0.25">
      <c r="C50" t="s">
        <v>119</v>
      </c>
    </row>
    <row r="51" spans="3:3" x14ac:dyDescent="0.25">
      <c r="C51" t="s">
        <v>43</v>
      </c>
    </row>
    <row r="52" spans="3:3" x14ac:dyDescent="0.25">
      <c r="C52" t="s">
        <v>30</v>
      </c>
    </row>
    <row r="53" spans="3:3" x14ac:dyDescent="0.25">
      <c r="C53" t="s">
        <v>20</v>
      </c>
    </row>
    <row r="54" spans="3:3" x14ac:dyDescent="0.25">
      <c r="C54" t="s">
        <v>74</v>
      </c>
    </row>
    <row r="55" spans="3:3" x14ac:dyDescent="0.25">
      <c r="C55" t="s">
        <v>90</v>
      </c>
    </row>
    <row r="56" spans="3:3" x14ac:dyDescent="0.25">
      <c r="C56" t="s">
        <v>120</v>
      </c>
    </row>
    <row r="57" spans="3:3" x14ac:dyDescent="0.25">
      <c r="C57" t="s">
        <v>123</v>
      </c>
    </row>
    <row r="58" spans="3:3" x14ac:dyDescent="0.25">
      <c r="C58" t="s">
        <v>46</v>
      </c>
    </row>
    <row r="59" spans="3:3" x14ac:dyDescent="0.25">
      <c r="C59" t="s">
        <v>76</v>
      </c>
    </row>
    <row r="60" spans="3:3" x14ac:dyDescent="0.25">
      <c r="C60" t="s">
        <v>54</v>
      </c>
    </row>
    <row r="61" spans="3:3" x14ac:dyDescent="0.25">
      <c r="C61" t="s">
        <v>57</v>
      </c>
    </row>
    <row r="62" spans="3:3" x14ac:dyDescent="0.25">
      <c r="C62" t="s">
        <v>33</v>
      </c>
    </row>
    <row r="63" spans="3:3" x14ac:dyDescent="0.25">
      <c r="C63" t="s">
        <v>36</v>
      </c>
    </row>
    <row r="64" spans="3:3" x14ac:dyDescent="0.25">
      <c r="C64" t="s">
        <v>49</v>
      </c>
    </row>
    <row r="65" spans="3:3" x14ac:dyDescent="0.25">
      <c r="C65" t="s">
        <v>75</v>
      </c>
    </row>
    <row r="66" spans="3:3" x14ac:dyDescent="0.25">
      <c r="C66" t="s">
        <v>14</v>
      </c>
    </row>
    <row r="67" spans="3:3" x14ac:dyDescent="0.25">
      <c r="C67" t="s">
        <v>125</v>
      </c>
    </row>
    <row r="68" spans="3:3" x14ac:dyDescent="0.25">
      <c r="C68" t="s">
        <v>133</v>
      </c>
    </row>
    <row r="69" spans="3:3" x14ac:dyDescent="0.25">
      <c r="C69" t="s">
        <v>38</v>
      </c>
    </row>
    <row r="70" spans="3:3" x14ac:dyDescent="0.25">
      <c r="C70" t="s">
        <v>41</v>
      </c>
    </row>
    <row r="71" spans="3:3" x14ac:dyDescent="0.25">
      <c r="C71" t="s">
        <v>68</v>
      </c>
    </row>
    <row r="72" spans="3:3" x14ac:dyDescent="0.25">
      <c r="C72" t="s">
        <v>86</v>
      </c>
    </row>
    <row r="73" spans="3:3" x14ac:dyDescent="0.25">
      <c r="C73" t="s">
        <v>89</v>
      </c>
    </row>
    <row r="74" spans="3:3" x14ac:dyDescent="0.25">
      <c r="C74" t="s">
        <v>100</v>
      </c>
    </row>
    <row r="75" spans="3:3" x14ac:dyDescent="0.25">
      <c r="C75" t="s">
        <v>62</v>
      </c>
    </row>
    <row r="76" spans="3:3" x14ac:dyDescent="0.25">
      <c r="C76" t="s">
        <v>64</v>
      </c>
    </row>
    <row r="77" spans="3:3" x14ac:dyDescent="0.25">
      <c r="C77" t="s">
        <v>71</v>
      </c>
    </row>
    <row r="78" spans="3:3" x14ac:dyDescent="0.25">
      <c r="C78" t="s">
        <v>29</v>
      </c>
    </row>
  </sheetData>
  <autoFilter ref="A8:K26" xr:uid="{EA6331FB-A255-42B2-B6AB-B48244D38141}">
    <sortState xmlns:xlrd2="http://schemas.microsoft.com/office/spreadsheetml/2017/richdata2" ref="A9:K23">
      <sortCondition ref="D8:D23"/>
    </sortState>
  </autoFilter>
  <mergeCells count="12">
    <mergeCell ref="A1:L1"/>
    <mergeCell ref="A2:L2"/>
    <mergeCell ref="A3:L3"/>
    <mergeCell ref="L5:L7"/>
    <mergeCell ref="G6:G7"/>
    <mergeCell ref="H6:J6"/>
    <mergeCell ref="A5:B6"/>
    <mergeCell ref="C5:C7"/>
    <mergeCell ref="D5:E7"/>
    <mergeCell ref="F5:F7"/>
    <mergeCell ref="G5:J5"/>
    <mergeCell ref="K5:K7"/>
  </mergeCells>
  <conditionalFormatting sqref="A8:B8">
    <cfRule type="duplicateValues" dxfId="12" priority="70"/>
  </conditionalFormatting>
  <conditionalFormatting sqref="A9:B10">
    <cfRule type="duplicateValues" dxfId="11" priority="10"/>
  </conditionalFormatting>
  <conditionalFormatting sqref="A14:B14">
    <cfRule type="duplicateValues" dxfId="10" priority="8"/>
  </conditionalFormatting>
  <conditionalFormatting sqref="A17:B17">
    <cfRule type="duplicateValues" dxfId="9" priority="6"/>
  </conditionalFormatting>
  <conditionalFormatting sqref="A22:B22">
    <cfRule type="duplicateValues" dxfId="8" priority="4"/>
  </conditionalFormatting>
  <conditionalFormatting sqref="A24:B24">
    <cfRule type="duplicateValues" dxfId="7" priority="2"/>
  </conditionalFormatting>
  <conditionalFormatting sqref="C1:C1048576">
    <cfRule type="duplicateValues" dxfId="6" priority="1"/>
  </conditionalFormatting>
  <conditionalFormatting sqref="C5:C8">
    <cfRule type="duplicateValues" dxfId="5" priority="71"/>
  </conditionalFormatting>
  <conditionalFormatting sqref="C9:C10">
    <cfRule type="duplicateValues" dxfId="4" priority="11"/>
  </conditionalFormatting>
  <conditionalFormatting sqref="C14">
    <cfRule type="duplicateValues" dxfId="3" priority="9"/>
  </conditionalFormatting>
  <conditionalFormatting sqref="C17">
    <cfRule type="duplicateValues" dxfId="2" priority="7"/>
  </conditionalFormatting>
  <conditionalFormatting sqref="C22">
    <cfRule type="duplicateValues" dxfId="1" priority="5"/>
  </conditionalFormatting>
  <conditionalFormatting sqref="C24">
    <cfRule type="duplicateValues" dxfId="0" priority="3"/>
  </conditionalFormatting>
  <pageMargins left="0.31496062992125984" right="0.31496062992125984" top="0.35433070866141736" bottom="0.35433070866141736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ранг - основной</vt:lpstr>
      <vt:lpstr>ранг - низкая БО</vt:lpstr>
      <vt:lpstr>'ранг - низкая БО'!Заголовки_для_печати</vt:lpstr>
      <vt:lpstr>'ранг - основной'!Заголовки_для_печати</vt:lpstr>
      <vt:lpstr>'ранг - основной'!Область_печати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Рагимов Арсен Магомедрагимович</dc:creator>
  <cp:lastModifiedBy>Рагимов Арсен Магомедрагимович</cp:lastModifiedBy>
  <cp:lastPrinted>2024-11-28T13:40:24Z</cp:lastPrinted>
  <dcterms:created xsi:type="dcterms:W3CDTF">2024-11-14T13:03:06Z</dcterms:created>
  <dcterms:modified xsi:type="dcterms:W3CDTF">2025-10-31T07:28:16Z</dcterms:modified>
</cp:coreProperties>
</file>