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defaultThemeVersion="124226"/>
  <bookViews>
    <workbookView xWindow="996" yWindow="4296" windowWidth="15000" windowHeight="6696" tabRatio="844"/>
  </bookViews>
  <sheets>
    <sheet name="Сводная (2)" sheetId="4" r:id="rId1"/>
    <sheet name="Лист1" sheetId="2" r:id="rId2"/>
  </sheets>
  <definedNames>
    <definedName name="_xlnm.Print_Area" localSheetId="0">'Сводная (2)'!$A$2:$L$64,'Сводная (2)'!#REF!,'Сводная (2)'!#REF!</definedName>
  </definedNames>
  <calcPr calcId="145621"/>
</workbook>
</file>

<file path=xl/calcChain.xml><?xml version="1.0" encoding="utf-8"?>
<calcChain xmlns="http://schemas.openxmlformats.org/spreadsheetml/2006/main">
  <c r="L15" i="4" l="1"/>
  <c r="J41" i="4" l="1"/>
  <c r="L41" i="4" l="1"/>
  <c r="K41" i="4"/>
  <c r="K57" i="4" l="1"/>
  <c r="J57" i="4"/>
  <c r="K46" i="4"/>
  <c r="K37" i="4"/>
  <c r="K23" i="4"/>
  <c r="L37" i="4" l="1"/>
  <c r="L57" i="4" l="1"/>
  <c r="J46" i="4" l="1"/>
  <c r="J37" i="4"/>
  <c r="J56" i="4" l="1"/>
  <c r="K55" i="4"/>
  <c r="J23" i="4"/>
  <c r="J55" i="4"/>
  <c r="J53" i="4"/>
  <c r="L55" i="4" l="1"/>
  <c r="J15" i="4" l="1"/>
  <c r="L46" i="4" l="1"/>
  <c r="K52" i="4"/>
  <c r="K56" i="4" l="1"/>
  <c r="L56" i="4" s="1"/>
  <c r="L23" i="4"/>
  <c r="J25" i="4" l="1"/>
  <c r="J49" i="4" s="1"/>
  <c r="L25" i="4" l="1"/>
  <c r="L49" i="4" s="1"/>
  <c r="K53" i="4"/>
  <c r="K58" i="4" l="1"/>
  <c r="L53" i="4"/>
  <c r="K15" i="4" l="1"/>
  <c r="K25" i="4" s="1"/>
  <c r="K49" i="4" s="1"/>
  <c r="J52" i="4" l="1"/>
  <c r="L52" i="4" s="1"/>
  <c r="L58" i="4" s="1"/>
  <c r="J58" i="4" l="1"/>
</calcChain>
</file>

<file path=xl/sharedStrings.xml><?xml version="1.0" encoding="utf-8"?>
<sst xmlns="http://schemas.openxmlformats.org/spreadsheetml/2006/main" count="273" uniqueCount="85">
  <si>
    <t/>
  </si>
  <si>
    <t>Наименование показателя</t>
  </si>
  <si>
    <t>Расходы бюджета - ИТОГО</t>
  </si>
  <si>
    <t>Другие общегосударственные вопросы</t>
  </si>
  <si>
    <t>Жилищно-коммунальное хозяйство</t>
  </si>
  <si>
    <t>Образование</t>
  </si>
  <si>
    <t>Профессиональная подготовка, переподготовка и повышение квалификации</t>
  </si>
  <si>
    <t>Адм</t>
  </si>
  <si>
    <t>000</t>
  </si>
  <si>
    <t>0113</t>
  </si>
  <si>
    <t>0500</t>
  </si>
  <si>
    <t>0705</t>
  </si>
  <si>
    <t>ЦСР</t>
  </si>
  <si>
    <t>0000000</t>
  </si>
  <si>
    <t>ВР</t>
  </si>
  <si>
    <t>ЭКР</t>
  </si>
  <si>
    <t>226</t>
  </si>
  <si>
    <t>290</t>
  </si>
  <si>
    <t>241</t>
  </si>
  <si>
    <t>Утвержд. - бюджет субъекта РФ</t>
  </si>
  <si>
    <t>Финансирование</t>
  </si>
  <si>
    <t>Профинансировано</t>
  </si>
  <si>
    <t>Кассовые расходы</t>
  </si>
  <si>
    <t>Остаток на счете</t>
  </si>
  <si>
    <t>Общегосударственные вопросы</t>
  </si>
  <si>
    <t>Капитальные вложения</t>
  </si>
  <si>
    <t>ИТОГО</t>
  </si>
  <si>
    <t>Главный бухгалтер __________________________ Сулейманова Л.М.</t>
  </si>
  <si>
    <t>Исп. Залибекова Б.А.   67-20-16</t>
  </si>
  <si>
    <t>Исполнено - конс. бюджет субъекта РФ</t>
  </si>
  <si>
    <t>611</t>
  </si>
  <si>
    <t>244</t>
  </si>
  <si>
    <t>Итого</t>
  </si>
  <si>
    <t>Рз</t>
  </si>
  <si>
    <t>Пр</t>
  </si>
  <si>
    <t>Оплата труда госуд.  служащих</t>
  </si>
  <si>
    <t>01</t>
  </si>
  <si>
    <t>13</t>
  </si>
  <si>
    <t>121</t>
  </si>
  <si>
    <t>122</t>
  </si>
  <si>
    <t>851</t>
  </si>
  <si>
    <t>852</t>
  </si>
  <si>
    <t>00</t>
  </si>
  <si>
    <t>111</t>
  </si>
  <si>
    <t>112</t>
  </si>
  <si>
    <t>140</t>
  </si>
  <si>
    <t>Безвозмездные перечисления государственным и муниципальным организациям</t>
  </si>
  <si>
    <t>05</t>
  </si>
  <si>
    <t>07</t>
  </si>
  <si>
    <t>КЦ</t>
  </si>
  <si>
    <t>Руководитель ______________________________ Юсуфов Р.А.</t>
  </si>
  <si>
    <t>9980020000</t>
  </si>
  <si>
    <t>129</t>
  </si>
  <si>
    <t>9980099900</t>
  </si>
  <si>
    <t>04</t>
  </si>
  <si>
    <t>12</t>
  </si>
  <si>
    <t>3600099990</t>
  </si>
  <si>
    <t>9990000590</t>
  </si>
  <si>
    <t>119</t>
  </si>
  <si>
    <t>853</t>
  </si>
  <si>
    <t>9990020400</t>
  </si>
  <si>
    <t>Иные выплаты</t>
  </si>
  <si>
    <t>Взносы по обязательному соц.страх. по оплате труда работников</t>
  </si>
  <si>
    <t>Научно-исследовательскиеи опытно-конструкторские работы</t>
  </si>
  <si>
    <t>Прочая закупка товаров, работ и услуг для обеспечения гос.нужд</t>
  </si>
  <si>
    <t>Уплата налога на имущество организаций и земельного налога</t>
  </si>
  <si>
    <t>Уплата прочих налог, сборов</t>
  </si>
  <si>
    <t>Фонд оплаты труда учреждений</t>
  </si>
  <si>
    <t>Уплата иных платежей</t>
  </si>
  <si>
    <t>9880021000</t>
  </si>
  <si>
    <t>Министерство экономики и территориального развития Республики Дагестан  (Сводный)</t>
  </si>
  <si>
    <t>9990040090</t>
  </si>
  <si>
    <t>414</t>
  </si>
  <si>
    <t>09</t>
  </si>
  <si>
    <t xml:space="preserve">Форма: 0503117M                                             Отчет об исполнении консолидированного бюджета                                                                                                                                                          </t>
  </si>
  <si>
    <t>810</t>
  </si>
  <si>
    <t>9990040091</t>
  </si>
  <si>
    <t>на 1 сентября 2016 год.</t>
  </si>
  <si>
    <t>3560751110</t>
  </si>
  <si>
    <t>951-23894</t>
  </si>
  <si>
    <t>951-23896</t>
  </si>
  <si>
    <t>Капитальные вложения в объекты гос. собств-ти</t>
  </si>
  <si>
    <t>02</t>
  </si>
  <si>
    <t>949-23886</t>
  </si>
  <si>
    <t>Иные бюджетные ассигнования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</si>
</sst>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gray125">
        <fgColor indexed="8"/>
        <bgColor theme="0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1">
    <xf numFmtId="0" fontId="0" fillId="0" borderId="0"/>
  </cellStyleXfs>
  <cellXfs count="62">
    <xf numFmtId="0" fontId="2" fillId="0" borderId="0" xfId="0" applyFont="1"/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49" fontId="1" fillId="0" borderId="2" xfId="0" applyNumberFormat="1" applyFont="1" applyBorder="1"/>
    <xf numFmtId="4" fontId="1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horizontal="center" wrapText="1"/>
    </xf>
    <xf numFmtId="0" fontId="1" fillId="0" borderId="3" xfId="0" applyFont="1" applyBorder="1"/>
    <xf numFmtId="49" fontId="1" fillId="0" borderId="3" xfId="0" applyNumberFormat="1" applyFont="1" applyBorder="1"/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right" wrapText="1"/>
    </xf>
    <xf numFmtId="49" fontId="1" fillId="0" borderId="2" xfId="0" applyNumberFormat="1" applyFont="1" applyBorder="1" applyAlignment="1">
      <alignment horizontal="center"/>
    </xf>
    <xf numFmtId="0" fontId="6" fillId="0" borderId="0" xfId="0" applyFont="1"/>
    <xf numFmtId="49" fontId="6" fillId="0" borderId="0" xfId="0" applyNumberFormat="1" applyFont="1"/>
    <xf numFmtId="49" fontId="3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0" xfId="0" applyNumberFormat="1" applyFont="1"/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/>
    <xf numFmtId="0" fontId="3" fillId="0" borderId="2" xfId="0" applyFont="1" applyBorder="1" applyAlignment="1"/>
    <xf numFmtId="4" fontId="3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/>
    <xf numFmtId="0" fontId="1" fillId="0" borderId="2" xfId="0" applyFont="1" applyBorder="1" applyAlignment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3" xfId="0" applyFont="1" applyBorder="1" applyAlignment="1">
      <alignment horizontal="left"/>
    </xf>
    <xf numFmtId="4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top"/>
    </xf>
    <xf numFmtId="4" fontId="3" fillId="0" borderId="5" xfId="0" applyNumberFormat="1" applyFont="1" applyBorder="1" applyAlignment="1">
      <alignment vertical="top"/>
    </xf>
    <xf numFmtId="0" fontId="3" fillId="0" borderId="2" xfId="0" applyFont="1" applyBorder="1" applyAlignment="1">
      <alignment horizontal="left"/>
    </xf>
    <xf numFmtId="0" fontId="7" fillId="0" borderId="2" xfId="0" applyFont="1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DD8E6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L70"/>
  <sheetViews>
    <sheetView tabSelected="1" view="pageBreakPreview" topLeftCell="B1" zoomScaleNormal="100" zoomScaleSheetLayoutView="100" workbookViewId="0">
      <selection activeCell="O10" sqref="O10"/>
    </sheetView>
  </sheetViews>
  <sheetFormatPr defaultRowHeight="13.2" x14ac:dyDescent="0.25"/>
  <cols>
    <col min="1" max="1" width="43.33203125" style="1" customWidth="1"/>
    <col min="2" max="2" width="4.88671875" style="12" customWidth="1"/>
    <col min="3" max="3" width="4.109375" style="12" customWidth="1"/>
    <col min="4" max="4" width="4.6640625" style="12" customWidth="1"/>
    <col min="5" max="5" width="12" style="12" customWidth="1"/>
    <col min="6" max="6" width="6" style="12" customWidth="1"/>
    <col min="7" max="7" width="4.5546875" style="12" hidden="1" customWidth="1"/>
    <col min="8" max="8" width="5.5546875" style="12" hidden="1" customWidth="1"/>
    <col min="9" max="9" width="8.88671875" style="12" customWidth="1"/>
    <col min="10" max="10" width="17.5546875" style="38" customWidth="1"/>
    <col min="11" max="11" width="15.6640625" style="38" customWidth="1"/>
    <col min="12" max="12" width="18.6640625" style="38" customWidth="1"/>
  </cols>
  <sheetData>
    <row r="2" spans="1:12" x14ac:dyDescent="0.25">
      <c r="A2" s="15" t="s">
        <v>74</v>
      </c>
    </row>
    <row r="3" spans="1:12" x14ac:dyDescent="0.25">
      <c r="A3" s="60" t="s">
        <v>70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x14ac:dyDescent="0.25">
      <c r="A4" s="60" t="s">
        <v>77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ht="7.8" customHeight="1" x14ac:dyDescent="0.25">
      <c r="A5" s="1" t="s">
        <v>0</v>
      </c>
      <c r="K5" s="39"/>
      <c r="L5" s="39"/>
    </row>
    <row r="6" spans="1:12" ht="44.4" customHeight="1" x14ac:dyDescent="0.25">
      <c r="A6" s="3" t="s">
        <v>1</v>
      </c>
      <c r="B6" s="30" t="s">
        <v>7</v>
      </c>
      <c r="C6" s="30" t="s">
        <v>33</v>
      </c>
      <c r="D6" s="30" t="s">
        <v>34</v>
      </c>
      <c r="E6" s="30" t="s">
        <v>12</v>
      </c>
      <c r="F6" s="30" t="s">
        <v>14</v>
      </c>
      <c r="G6" s="30" t="s">
        <v>15</v>
      </c>
      <c r="H6" s="30" t="s">
        <v>49</v>
      </c>
      <c r="I6" s="30"/>
      <c r="J6" s="30" t="s">
        <v>19</v>
      </c>
      <c r="K6" s="31" t="s">
        <v>20</v>
      </c>
      <c r="L6" s="32" t="s">
        <v>29</v>
      </c>
    </row>
    <row r="7" spans="1:12" s="2" customFormat="1" ht="15" customHeight="1" x14ac:dyDescent="0.25">
      <c r="A7" s="4"/>
      <c r="B7" s="13"/>
      <c r="C7" s="20"/>
      <c r="D7" s="22"/>
      <c r="E7" s="10"/>
      <c r="F7" s="10"/>
      <c r="G7" s="10"/>
      <c r="H7" s="10"/>
      <c r="I7" s="10"/>
      <c r="J7" s="40"/>
      <c r="K7" s="40"/>
      <c r="L7" s="40"/>
    </row>
    <row r="8" spans="1:12" x14ac:dyDescent="0.25">
      <c r="A8" s="10" t="s">
        <v>35</v>
      </c>
      <c r="B8" s="22">
        <v>140</v>
      </c>
      <c r="C8" s="22" t="s">
        <v>36</v>
      </c>
      <c r="D8" s="22" t="s">
        <v>37</v>
      </c>
      <c r="E8" s="22" t="s">
        <v>51</v>
      </c>
      <c r="F8" s="22" t="s">
        <v>38</v>
      </c>
      <c r="G8" s="20">
        <v>211</v>
      </c>
      <c r="H8" s="20"/>
      <c r="I8" s="20"/>
      <c r="J8" s="41">
        <v>48678000</v>
      </c>
      <c r="K8" s="41">
        <v>34494500</v>
      </c>
      <c r="L8" s="41">
        <v>33971018.140000001</v>
      </c>
    </row>
    <row r="9" spans="1:12" ht="26.4" x14ac:dyDescent="0.25">
      <c r="A9" s="14" t="s">
        <v>62</v>
      </c>
      <c r="B9" s="22">
        <v>140</v>
      </c>
      <c r="C9" s="22" t="s">
        <v>36</v>
      </c>
      <c r="D9" s="22" t="s">
        <v>37</v>
      </c>
      <c r="E9" s="22" t="s">
        <v>51</v>
      </c>
      <c r="F9" s="22" t="s">
        <v>52</v>
      </c>
      <c r="G9" s="20">
        <v>213</v>
      </c>
      <c r="H9" s="20"/>
      <c r="I9" s="20"/>
      <c r="J9" s="41">
        <v>14701000</v>
      </c>
      <c r="K9" s="41">
        <v>10417500</v>
      </c>
      <c r="L9" s="41">
        <v>10268555.800000001</v>
      </c>
    </row>
    <row r="10" spans="1:12" x14ac:dyDescent="0.25">
      <c r="A10" s="10" t="s">
        <v>61</v>
      </c>
      <c r="B10" s="22">
        <v>140</v>
      </c>
      <c r="C10" s="22" t="s">
        <v>36</v>
      </c>
      <c r="D10" s="22" t="s">
        <v>37</v>
      </c>
      <c r="E10" s="22" t="s">
        <v>51</v>
      </c>
      <c r="F10" s="22" t="s">
        <v>39</v>
      </c>
      <c r="G10" s="20"/>
      <c r="H10" s="20"/>
      <c r="I10" s="20"/>
      <c r="J10" s="41">
        <v>2185000</v>
      </c>
      <c r="K10" s="41">
        <v>950000</v>
      </c>
      <c r="L10" s="41">
        <v>934588.81</v>
      </c>
    </row>
    <row r="11" spans="1:12" ht="26.4" x14ac:dyDescent="0.25">
      <c r="A11" s="14" t="s">
        <v>63</v>
      </c>
      <c r="B11" s="22">
        <v>140</v>
      </c>
      <c r="C11" s="22" t="s">
        <v>36</v>
      </c>
      <c r="D11" s="22" t="s">
        <v>37</v>
      </c>
      <c r="E11" s="22" t="s">
        <v>51</v>
      </c>
      <c r="F11" s="22" t="s">
        <v>18</v>
      </c>
      <c r="G11" s="22" t="s">
        <v>16</v>
      </c>
      <c r="H11" s="20"/>
      <c r="I11" s="20"/>
      <c r="J11" s="41">
        <v>520000</v>
      </c>
      <c r="K11" s="41">
        <v>520000</v>
      </c>
      <c r="L11" s="41">
        <v>520000</v>
      </c>
    </row>
    <row r="12" spans="1:12" ht="26.4" x14ac:dyDescent="0.25">
      <c r="A12" s="14" t="s">
        <v>64</v>
      </c>
      <c r="B12" s="22">
        <v>140</v>
      </c>
      <c r="C12" s="22" t="s">
        <v>36</v>
      </c>
      <c r="D12" s="22" t="s">
        <v>37</v>
      </c>
      <c r="E12" s="22" t="s">
        <v>51</v>
      </c>
      <c r="F12" s="22" t="s">
        <v>31</v>
      </c>
      <c r="G12" s="20"/>
      <c r="H12" s="20"/>
      <c r="I12" s="20"/>
      <c r="J12" s="41">
        <v>10326000</v>
      </c>
      <c r="K12" s="41">
        <v>5880000</v>
      </c>
      <c r="L12" s="41">
        <v>4921499.5</v>
      </c>
    </row>
    <row r="13" spans="1:12" ht="26.4" x14ac:dyDescent="0.25">
      <c r="A13" s="14" t="s">
        <v>65</v>
      </c>
      <c r="B13" s="22">
        <v>140</v>
      </c>
      <c r="C13" s="22" t="s">
        <v>36</v>
      </c>
      <c r="D13" s="22" t="s">
        <v>37</v>
      </c>
      <c r="E13" s="22" t="s">
        <v>51</v>
      </c>
      <c r="F13" s="22" t="s">
        <v>40</v>
      </c>
      <c r="G13" s="20">
        <v>290</v>
      </c>
      <c r="H13" s="20"/>
      <c r="I13" s="20"/>
      <c r="J13" s="41">
        <v>832000</v>
      </c>
      <c r="K13" s="41">
        <v>624030</v>
      </c>
      <c r="L13" s="41">
        <v>376768</v>
      </c>
    </row>
    <row r="14" spans="1:12" x14ac:dyDescent="0.25">
      <c r="A14" s="10" t="s">
        <v>66</v>
      </c>
      <c r="B14" s="22">
        <v>140</v>
      </c>
      <c r="C14" s="22" t="s">
        <v>36</v>
      </c>
      <c r="D14" s="22" t="s">
        <v>37</v>
      </c>
      <c r="E14" s="22" t="s">
        <v>51</v>
      </c>
      <c r="F14" s="22" t="s">
        <v>41</v>
      </c>
      <c r="G14" s="20">
        <v>290</v>
      </c>
      <c r="H14" s="20"/>
      <c r="I14" s="20"/>
      <c r="J14" s="41">
        <v>59000</v>
      </c>
      <c r="K14" s="41">
        <v>44220</v>
      </c>
      <c r="L14" s="41">
        <v>44220</v>
      </c>
    </row>
    <row r="15" spans="1:12" ht="15" customHeight="1" x14ac:dyDescent="0.25">
      <c r="A15" s="4" t="s">
        <v>3</v>
      </c>
      <c r="B15" s="25">
        <v>140</v>
      </c>
      <c r="C15" s="25" t="s">
        <v>36</v>
      </c>
      <c r="D15" s="25" t="s">
        <v>37</v>
      </c>
      <c r="E15" s="25" t="s">
        <v>51</v>
      </c>
      <c r="F15" s="42"/>
      <c r="G15" s="43"/>
      <c r="H15" s="43"/>
      <c r="I15" s="43"/>
      <c r="J15" s="44">
        <f>J8+J9+J10+J11+J12+J13+J14</f>
        <v>77301000</v>
      </c>
      <c r="K15" s="44">
        <f>K8+K9+K10+K11+K12+K13+K14</f>
        <v>52930250</v>
      </c>
      <c r="L15" s="44">
        <f>L8+L9+L10+L11+L12+L13+L14</f>
        <v>51036650.25</v>
      </c>
    </row>
    <row r="16" spans="1:12" x14ac:dyDescent="0.25">
      <c r="A16" s="10" t="s">
        <v>67</v>
      </c>
      <c r="B16" s="22">
        <v>140</v>
      </c>
      <c r="C16" s="22" t="s">
        <v>36</v>
      </c>
      <c r="D16" s="22" t="s">
        <v>37</v>
      </c>
      <c r="E16" s="22" t="s">
        <v>69</v>
      </c>
      <c r="F16" s="22" t="s">
        <v>43</v>
      </c>
      <c r="G16" s="20">
        <v>211</v>
      </c>
      <c r="H16" s="26"/>
      <c r="I16" s="26"/>
      <c r="J16" s="41">
        <v>7288000</v>
      </c>
      <c r="K16" s="41">
        <v>5223030</v>
      </c>
      <c r="L16" s="41">
        <v>4449253.71</v>
      </c>
    </row>
    <row r="17" spans="1:12" ht="26.4" x14ac:dyDescent="0.25">
      <c r="A17" s="14" t="s">
        <v>62</v>
      </c>
      <c r="B17" s="22">
        <v>140</v>
      </c>
      <c r="C17" s="22" t="s">
        <v>36</v>
      </c>
      <c r="D17" s="22" t="s">
        <v>37</v>
      </c>
      <c r="E17" s="22" t="s">
        <v>69</v>
      </c>
      <c r="F17" s="22" t="s">
        <v>58</v>
      </c>
      <c r="G17" s="20">
        <v>213</v>
      </c>
      <c r="H17" s="26"/>
      <c r="I17" s="26"/>
      <c r="J17" s="41">
        <v>2201000</v>
      </c>
      <c r="K17" s="41">
        <v>1650740</v>
      </c>
      <c r="L17" s="41">
        <v>1403873.98</v>
      </c>
    </row>
    <row r="18" spans="1:12" x14ac:dyDescent="0.25">
      <c r="A18" s="10" t="s">
        <v>61</v>
      </c>
      <c r="B18" s="22">
        <v>140</v>
      </c>
      <c r="C18" s="22" t="s">
        <v>36</v>
      </c>
      <c r="D18" s="22" t="s">
        <v>37</v>
      </c>
      <c r="E18" s="22" t="s">
        <v>69</v>
      </c>
      <c r="F18" s="22" t="s">
        <v>44</v>
      </c>
      <c r="G18" s="22"/>
      <c r="H18" s="26"/>
      <c r="I18" s="26"/>
      <c r="J18" s="41">
        <v>1144000</v>
      </c>
      <c r="K18" s="41">
        <v>644000</v>
      </c>
      <c r="L18" s="41">
        <v>644000</v>
      </c>
    </row>
    <row r="19" spans="1:12" ht="26.4" x14ac:dyDescent="0.25">
      <c r="A19" s="14" t="s">
        <v>64</v>
      </c>
      <c r="B19" s="22">
        <v>140</v>
      </c>
      <c r="C19" s="22" t="s">
        <v>36</v>
      </c>
      <c r="D19" s="22" t="s">
        <v>37</v>
      </c>
      <c r="E19" s="22" t="s">
        <v>69</v>
      </c>
      <c r="F19" s="22" t="s">
        <v>31</v>
      </c>
      <c r="G19" s="22"/>
      <c r="H19" s="26"/>
      <c r="I19" s="26"/>
      <c r="J19" s="41">
        <v>2905000</v>
      </c>
      <c r="K19" s="41">
        <v>943520</v>
      </c>
      <c r="L19" s="41">
        <v>902000</v>
      </c>
    </row>
    <row r="20" spans="1:12" ht="30.6" customHeight="1" x14ac:dyDescent="0.25">
      <c r="A20" s="14" t="s">
        <v>46</v>
      </c>
      <c r="B20" s="22">
        <v>140</v>
      </c>
      <c r="C20" s="22" t="s">
        <v>36</v>
      </c>
      <c r="D20" s="22" t="s">
        <v>37</v>
      </c>
      <c r="E20" s="22" t="s">
        <v>69</v>
      </c>
      <c r="F20" s="22" t="s">
        <v>30</v>
      </c>
      <c r="G20" s="22" t="s">
        <v>18</v>
      </c>
      <c r="H20" s="26"/>
      <c r="I20" s="26"/>
      <c r="J20" s="41">
        <v>3540000</v>
      </c>
      <c r="K20" s="41">
        <v>1866993</v>
      </c>
      <c r="L20" s="41">
        <v>1866993</v>
      </c>
    </row>
    <row r="21" spans="1:12" ht="26.4" x14ac:dyDescent="0.25">
      <c r="A21" s="14" t="s">
        <v>65</v>
      </c>
      <c r="B21" s="22">
        <v>140</v>
      </c>
      <c r="C21" s="22" t="s">
        <v>36</v>
      </c>
      <c r="D21" s="22" t="s">
        <v>37</v>
      </c>
      <c r="E21" s="22" t="s">
        <v>69</v>
      </c>
      <c r="F21" s="22" t="s">
        <v>40</v>
      </c>
      <c r="G21" s="22" t="s">
        <v>17</v>
      </c>
      <c r="H21" s="26"/>
      <c r="I21" s="26"/>
      <c r="J21" s="41">
        <v>96000</v>
      </c>
      <c r="K21" s="41">
        <v>71950</v>
      </c>
      <c r="L21" s="41">
        <v>2043</v>
      </c>
    </row>
    <row r="22" spans="1:12" x14ac:dyDescent="0.25">
      <c r="A22" s="10" t="s">
        <v>66</v>
      </c>
      <c r="B22" s="22">
        <v>140</v>
      </c>
      <c r="C22" s="22" t="s">
        <v>36</v>
      </c>
      <c r="D22" s="22" t="s">
        <v>37</v>
      </c>
      <c r="E22" s="22" t="s">
        <v>69</v>
      </c>
      <c r="F22" s="22" t="s">
        <v>41</v>
      </c>
      <c r="G22" s="22" t="s">
        <v>17</v>
      </c>
      <c r="H22" s="26"/>
      <c r="I22" s="26"/>
      <c r="J22" s="41">
        <v>62000</v>
      </c>
      <c r="K22" s="41">
        <v>50330</v>
      </c>
      <c r="L22" s="41">
        <v>16108</v>
      </c>
    </row>
    <row r="23" spans="1:12" x14ac:dyDescent="0.25">
      <c r="A23" s="16" t="s">
        <v>32</v>
      </c>
      <c r="B23" s="25">
        <v>140</v>
      </c>
      <c r="C23" s="25" t="s">
        <v>36</v>
      </c>
      <c r="D23" s="25" t="s">
        <v>37</v>
      </c>
      <c r="E23" s="22" t="s">
        <v>69</v>
      </c>
      <c r="F23" s="42"/>
      <c r="G23" s="29"/>
      <c r="H23" s="43"/>
      <c r="I23" s="43"/>
      <c r="J23" s="44">
        <f>J16+J17+J18+J19+J20+J21+J22</f>
        <v>17236000</v>
      </c>
      <c r="K23" s="44">
        <f>K16+K17+K18+K19+K20+K21+K22</f>
        <v>10450563</v>
      </c>
      <c r="L23" s="44">
        <f>L16+L17+L18+L19+L20+L21+L22</f>
        <v>9284271.6899999995</v>
      </c>
    </row>
    <row r="24" spans="1:12" s="2" customFormat="1" ht="26.4" x14ac:dyDescent="0.25">
      <c r="A24" s="14" t="s">
        <v>64</v>
      </c>
      <c r="B24" s="22">
        <v>140</v>
      </c>
      <c r="C24" s="22" t="s">
        <v>36</v>
      </c>
      <c r="D24" s="22" t="s">
        <v>37</v>
      </c>
      <c r="E24" s="22" t="s">
        <v>53</v>
      </c>
      <c r="F24" s="45" t="s">
        <v>31</v>
      </c>
      <c r="G24" s="46"/>
      <c r="H24" s="46"/>
      <c r="I24" s="46"/>
      <c r="J24" s="41">
        <v>10250000</v>
      </c>
      <c r="K24" s="41">
        <v>8512025</v>
      </c>
      <c r="L24" s="41">
        <v>8512025</v>
      </c>
    </row>
    <row r="25" spans="1:12" x14ac:dyDescent="0.25">
      <c r="A25" s="16" t="s">
        <v>32</v>
      </c>
      <c r="B25" s="25">
        <v>140</v>
      </c>
      <c r="C25" s="25" t="s">
        <v>36</v>
      </c>
      <c r="D25" s="25" t="s">
        <v>37</v>
      </c>
      <c r="E25" s="42"/>
      <c r="F25" s="42"/>
      <c r="G25" s="43"/>
      <c r="H25" s="43"/>
      <c r="I25" s="43"/>
      <c r="J25" s="44">
        <f>J15+J23+J24</f>
        <v>104787000</v>
      </c>
      <c r="K25" s="44">
        <f>K15+K23+K24</f>
        <v>71892838</v>
      </c>
      <c r="L25" s="44">
        <f>L15+L23+L24</f>
        <v>68832946.939999998</v>
      </c>
    </row>
    <row r="26" spans="1:12" ht="32.4" customHeight="1" x14ac:dyDescent="0.25">
      <c r="A26" s="14" t="s">
        <v>81</v>
      </c>
      <c r="B26" s="22" t="s">
        <v>45</v>
      </c>
      <c r="C26" s="22" t="s">
        <v>54</v>
      </c>
      <c r="D26" s="22" t="s">
        <v>73</v>
      </c>
      <c r="E26" s="22" t="s">
        <v>71</v>
      </c>
      <c r="F26" s="22" t="s">
        <v>72</v>
      </c>
      <c r="G26" s="7">
        <v>310</v>
      </c>
      <c r="H26" s="6"/>
      <c r="I26" s="6"/>
      <c r="J26" s="41">
        <v>6500000</v>
      </c>
      <c r="K26" s="41">
        <v>6500000</v>
      </c>
      <c r="L26" s="41">
        <v>6500000</v>
      </c>
    </row>
    <row r="27" spans="1:12" ht="30" customHeight="1" x14ac:dyDescent="0.25">
      <c r="A27" s="14" t="s">
        <v>84</v>
      </c>
      <c r="B27" s="22" t="s">
        <v>45</v>
      </c>
      <c r="C27" s="22" t="s">
        <v>54</v>
      </c>
      <c r="D27" s="22" t="s">
        <v>55</v>
      </c>
      <c r="E27" s="22" t="s">
        <v>56</v>
      </c>
      <c r="F27" s="22" t="s">
        <v>75</v>
      </c>
      <c r="G27" s="22" t="s">
        <v>18</v>
      </c>
      <c r="H27" s="22"/>
      <c r="I27" s="22"/>
      <c r="J27" s="21">
        <v>65000000</v>
      </c>
      <c r="K27" s="21"/>
      <c r="L27" s="21"/>
    </row>
    <row r="28" spans="1:12" ht="27" customHeight="1" x14ac:dyDescent="0.25">
      <c r="A28" s="14" t="s">
        <v>81</v>
      </c>
      <c r="B28" s="22" t="s">
        <v>45</v>
      </c>
      <c r="C28" s="22" t="s">
        <v>54</v>
      </c>
      <c r="D28" s="22" t="s">
        <v>55</v>
      </c>
      <c r="E28" s="22" t="s">
        <v>71</v>
      </c>
      <c r="F28" s="22" t="s">
        <v>72</v>
      </c>
      <c r="G28" s="22"/>
      <c r="H28" s="22"/>
      <c r="I28" s="22"/>
      <c r="J28" s="21">
        <v>55200000</v>
      </c>
      <c r="K28" s="21"/>
      <c r="L28" s="21"/>
    </row>
    <row r="29" spans="1:12" ht="25.8" customHeight="1" x14ac:dyDescent="0.25">
      <c r="A29" s="14" t="s">
        <v>81</v>
      </c>
      <c r="B29" s="22" t="s">
        <v>45</v>
      </c>
      <c r="C29" s="22" t="s">
        <v>54</v>
      </c>
      <c r="D29" s="22" t="s">
        <v>55</v>
      </c>
      <c r="E29" s="22" t="s">
        <v>76</v>
      </c>
      <c r="F29" s="22" t="s">
        <v>72</v>
      </c>
      <c r="G29" s="22"/>
      <c r="H29" s="22"/>
      <c r="I29" s="22"/>
      <c r="J29" s="21">
        <v>104737320</v>
      </c>
      <c r="K29" s="21"/>
      <c r="L29" s="21"/>
    </row>
    <row r="30" spans="1:12" x14ac:dyDescent="0.25">
      <c r="A30" s="10" t="s">
        <v>67</v>
      </c>
      <c r="B30" s="22" t="s">
        <v>45</v>
      </c>
      <c r="C30" s="22" t="s">
        <v>47</v>
      </c>
      <c r="D30" s="22" t="s">
        <v>47</v>
      </c>
      <c r="E30" s="22" t="s">
        <v>57</v>
      </c>
      <c r="F30" s="22" t="s">
        <v>43</v>
      </c>
      <c r="G30" s="20">
        <v>211</v>
      </c>
      <c r="H30" s="46"/>
      <c r="I30" s="46"/>
      <c r="J30" s="41">
        <v>11313800</v>
      </c>
      <c r="K30" s="41">
        <v>8136520</v>
      </c>
      <c r="L30" s="41">
        <v>6917558.2699999996</v>
      </c>
    </row>
    <row r="31" spans="1:12" ht="26.4" x14ac:dyDescent="0.25">
      <c r="A31" s="14" t="s">
        <v>62</v>
      </c>
      <c r="B31" s="22" t="s">
        <v>45</v>
      </c>
      <c r="C31" s="22" t="s">
        <v>47</v>
      </c>
      <c r="D31" s="22" t="s">
        <v>47</v>
      </c>
      <c r="E31" s="22" t="s">
        <v>57</v>
      </c>
      <c r="F31" s="22" t="s">
        <v>58</v>
      </c>
      <c r="G31" s="20">
        <v>213</v>
      </c>
      <c r="H31" s="46"/>
      <c r="I31" s="46"/>
      <c r="J31" s="41">
        <v>3496000</v>
      </c>
      <c r="K31" s="41">
        <v>2702230</v>
      </c>
      <c r="L31" s="41">
        <v>2016765.05</v>
      </c>
    </row>
    <row r="32" spans="1:12" x14ac:dyDescent="0.25">
      <c r="A32" s="10" t="s">
        <v>61</v>
      </c>
      <c r="B32" s="22" t="s">
        <v>45</v>
      </c>
      <c r="C32" s="22" t="s">
        <v>47</v>
      </c>
      <c r="D32" s="22" t="s">
        <v>47</v>
      </c>
      <c r="E32" s="22" t="s">
        <v>57</v>
      </c>
      <c r="F32" s="22" t="s">
        <v>44</v>
      </c>
      <c r="G32" s="22"/>
      <c r="H32" s="46"/>
      <c r="I32" s="46"/>
      <c r="J32" s="41">
        <v>923800</v>
      </c>
      <c r="K32" s="41">
        <v>440250</v>
      </c>
      <c r="L32" s="41">
        <v>440250</v>
      </c>
    </row>
    <row r="33" spans="1:12" ht="26.4" x14ac:dyDescent="0.25">
      <c r="A33" s="14" t="s">
        <v>64</v>
      </c>
      <c r="B33" s="22" t="s">
        <v>45</v>
      </c>
      <c r="C33" s="22" t="s">
        <v>47</v>
      </c>
      <c r="D33" s="22" t="s">
        <v>47</v>
      </c>
      <c r="E33" s="22" t="s">
        <v>57</v>
      </c>
      <c r="F33" s="22" t="s">
        <v>31</v>
      </c>
      <c r="G33" s="22"/>
      <c r="H33" s="46"/>
      <c r="I33" s="46"/>
      <c r="J33" s="41">
        <v>1629500</v>
      </c>
      <c r="K33" s="41">
        <v>1153407</v>
      </c>
      <c r="L33" s="41">
        <v>1046839.55</v>
      </c>
    </row>
    <row r="34" spans="1:12" ht="26.4" x14ac:dyDescent="0.25">
      <c r="A34" s="14" t="s">
        <v>65</v>
      </c>
      <c r="B34" s="22" t="s">
        <v>45</v>
      </c>
      <c r="C34" s="22" t="s">
        <v>47</v>
      </c>
      <c r="D34" s="22" t="s">
        <v>47</v>
      </c>
      <c r="E34" s="22" t="s">
        <v>57</v>
      </c>
      <c r="F34" s="22" t="s">
        <v>40</v>
      </c>
      <c r="G34" s="22" t="s">
        <v>17</v>
      </c>
      <c r="H34" s="46"/>
      <c r="I34" s="46"/>
      <c r="J34" s="41">
        <v>102200</v>
      </c>
      <c r="K34" s="41">
        <v>76620</v>
      </c>
      <c r="L34" s="41">
        <v>54234</v>
      </c>
    </row>
    <row r="35" spans="1:12" x14ac:dyDescent="0.25">
      <c r="A35" s="10" t="s">
        <v>66</v>
      </c>
      <c r="B35" s="22" t="s">
        <v>45</v>
      </c>
      <c r="C35" s="22" t="s">
        <v>47</v>
      </c>
      <c r="D35" s="22" t="s">
        <v>47</v>
      </c>
      <c r="E35" s="22" t="s">
        <v>57</v>
      </c>
      <c r="F35" s="22" t="s">
        <v>41</v>
      </c>
      <c r="G35" s="22" t="s">
        <v>17</v>
      </c>
      <c r="H35" s="46"/>
      <c r="I35" s="46"/>
      <c r="J35" s="41">
        <v>169400</v>
      </c>
      <c r="K35" s="41">
        <v>127020</v>
      </c>
      <c r="L35" s="41">
        <v>7788.4</v>
      </c>
    </row>
    <row r="36" spans="1:12" x14ac:dyDescent="0.25">
      <c r="A36" s="10" t="s">
        <v>68</v>
      </c>
      <c r="B36" s="22" t="s">
        <v>45</v>
      </c>
      <c r="C36" s="22" t="s">
        <v>47</v>
      </c>
      <c r="D36" s="22" t="s">
        <v>47</v>
      </c>
      <c r="E36" s="22" t="s">
        <v>57</v>
      </c>
      <c r="F36" s="22" t="s">
        <v>59</v>
      </c>
      <c r="G36" s="22" t="s">
        <v>17</v>
      </c>
      <c r="H36" s="46"/>
      <c r="I36" s="46"/>
      <c r="J36" s="41">
        <v>36500</v>
      </c>
      <c r="K36" s="41">
        <v>27400</v>
      </c>
      <c r="L36" s="41">
        <v>6224.13</v>
      </c>
    </row>
    <row r="37" spans="1:12" x14ac:dyDescent="0.25">
      <c r="A37" s="16" t="s">
        <v>32</v>
      </c>
      <c r="B37" s="25" t="s">
        <v>45</v>
      </c>
      <c r="C37" s="25" t="s">
        <v>47</v>
      </c>
      <c r="D37" s="25" t="s">
        <v>47</v>
      </c>
      <c r="E37" s="25" t="s">
        <v>57</v>
      </c>
      <c r="F37" s="42"/>
      <c r="G37" s="43"/>
      <c r="H37" s="43"/>
      <c r="I37" s="43"/>
      <c r="J37" s="44">
        <f>J30+J31+J32+J33+J34+J35+J36</f>
        <v>17671200</v>
      </c>
      <c r="K37" s="44">
        <f>K30+K31+K32+K33+K34+K35+K36</f>
        <v>12663447</v>
      </c>
      <c r="L37" s="44">
        <f>L30+L31+L32+L33+L34+L35+L36</f>
        <v>10489659.400000002</v>
      </c>
    </row>
    <row r="38" spans="1:12" ht="15.6" customHeight="1" x14ac:dyDescent="0.25">
      <c r="A38" s="14" t="s">
        <v>81</v>
      </c>
      <c r="B38" s="22" t="s">
        <v>45</v>
      </c>
      <c r="C38" s="22" t="s">
        <v>47</v>
      </c>
      <c r="D38" s="22" t="s">
        <v>47</v>
      </c>
      <c r="E38" s="22" t="s">
        <v>71</v>
      </c>
      <c r="F38" s="22" t="s">
        <v>72</v>
      </c>
      <c r="G38" s="43"/>
      <c r="H38" s="43"/>
      <c r="I38" s="43"/>
      <c r="J38" s="41">
        <v>21100000</v>
      </c>
      <c r="K38" s="41">
        <v>21100000</v>
      </c>
      <c r="L38" s="41">
        <v>21100000</v>
      </c>
    </row>
    <row r="39" spans="1:12" ht="15" customHeight="1" x14ac:dyDescent="0.25">
      <c r="A39" s="14" t="s">
        <v>81</v>
      </c>
      <c r="B39" s="22" t="s">
        <v>45</v>
      </c>
      <c r="C39" s="22" t="s">
        <v>48</v>
      </c>
      <c r="D39" s="22" t="s">
        <v>36</v>
      </c>
      <c r="E39" s="22" t="s">
        <v>78</v>
      </c>
      <c r="F39" s="22" t="s">
        <v>72</v>
      </c>
      <c r="G39" s="43"/>
      <c r="H39" s="43"/>
      <c r="I39" s="59" t="s">
        <v>79</v>
      </c>
      <c r="J39" s="41">
        <v>21906415.18</v>
      </c>
      <c r="K39" s="41">
        <v>21906415.18</v>
      </c>
      <c r="L39" s="41">
        <v>21906415.18</v>
      </c>
    </row>
    <row r="40" spans="1:12" ht="14.4" customHeight="1" x14ac:dyDescent="0.25">
      <c r="A40" s="14" t="s">
        <v>81</v>
      </c>
      <c r="B40" s="22" t="s">
        <v>45</v>
      </c>
      <c r="C40" s="22" t="s">
        <v>48</v>
      </c>
      <c r="D40" s="22" t="s">
        <v>36</v>
      </c>
      <c r="E40" s="22" t="s">
        <v>78</v>
      </c>
      <c r="F40" s="22" t="s">
        <v>72</v>
      </c>
      <c r="G40" s="43"/>
      <c r="H40" s="43"/>
      <c r="I40" s="59" t="s">
        <v>80</v>
      </c>
      <c r="J40" s="41">
        <v>20732084.82</v>
      </c>
      <c r="K40" s="41">
        <v>20732084.82</v>
      </c>
      <c r="L40" s="41">
        <v>20732063.77</v>
      </c>
    </row>
    <row r="41" spans="1:12" x14ac:dyDescent="0.25">
      <c r="A41" s="16" t="s">
        <v>32</v>
      </c>
      <c r="B41" s="25" t="s">
        <v>45</v>
      </c>
      <c r="C41" s="25" t="s">
        <v>48</v>
      </c>
      <c r="D41" s="25" t="s">
        <v>36</v>
      </c>
      <c r="E41" s="25" t="s">
        <v>78</v>
      </c>
      <c r="F41" s="25" t="s">
        <v>72</v>
      </c>
      <c r="G41" s="43"/>
      <c r="H41" s="43"/>
      <c r="I41" s="43"/>
      <c r="J41" s="44">
        <f>J39+J40</f>
        <v>42638500</v>
      </c>
      <c r="K41" s="44">
        <f t="shared" ref="K41:L41" si="0">K39+K40</f>
        <v>42638500</v>
      </c>
      <c r="L41" s="44">
        <f t="shared" si="0"/>
        <v>42638478.950000003</v>
      </c>
    </row>
    <row r="42" spans="1:12" ht="15.6" customHeight="1" x14ac:dyDescent="0.25">
      <c r="A42" s="14" t="s">
        <v>81</v>
      </c>
      <c r="B42" s="22" t="s">
        <v>45</v>
      </c>
      <c r="C42" s="22" t="s">
        <v>48</v>
      </c>
      <c r="D42" s="22" t="s">
        <v>36</v>
      </c>
      <c r="E42" s="22" t="s">
        <v>71</v>
      </c>
      <c r="F42" s="22" t="s">
        <v>72</v>
      </c>
      <c r="G42" s="43"/>
      <c r="H42" s="43"/>
      <c r="I42" s="43"/>
      <c r="J42" s="41">
        <v>160131</v>
      </c>
      <c r="K42" s="41">
        <v>160131</v>
      </c>
      <c r="L42" s="41">
        <v>160131</v>
      </c>
    </row>
    <row r="43" spans="1:12" ht="16.8" customHeight="1" x14ac:dyDescent="0.25">
      <c r="A43" s="14" t="s">
        <v>81</v>
      </c>
      <c r="B43" s="22" t="s">
        <v>45</v>
      </c>
      <c r="C43" s="22" t="s">
        <v>48</v>
      </c>
      <c r="D43" s="22" t="s">
        <v>82</v>
      </c>
      <c r="E43" s="22" t="s">
        <v>78</v>
      </c>
      <c r="F43" s="22" t="s">
        <v>72</v>
      </c>
      <c r="G43" s="43"/>
      <c r="H43" s="43"/>
      <c r="I43" s="59" t="s">
        <v>83</v>
      </c>
      <c r="J43" s="41">
        <v>4275000</v>
      </c>
      <c r="K43" s="41">
        <v>4275000</v>
      </c>
      <c r="L43" s="41">
        <v>4275000</v>
      </c>
    </row>
    <row r="44" spans="1:12" ht="13.8" customHeight="1" x14ac:dyDescent="0.25">
      <c r="A44" s="10" t="s">
        <v>61</v>
      </c>
      <c r="B44" s="22">
        <v>140</v>
      </c>
      <c r="C44" s="22" t="s">
        <v>48</v>
      </c>
      <c r="D44" s="22" t="s">
        <v>47</v>
      </c>
      <c r="E44" s="22" t="s">
        <v>60</v>
      </c>
      <c r="F44" s="22" t="s">
        <v>39</v>
      </c>
      <c r="G44" s="20"/>
      <c r="H44" s="27"/>
      <c r="I44" s="27"/>
      <c r="J44" s="41">
        <v>233000</v>
      </c>
      <c r="K44" s="41"/>
      <c r="L44" s="41"/>
    </row>
    <row r="45" spans="1:12" s="12" customFormat="1" ht="26.4" x14ac:dyDescent="0.25">
      <c r="A45" s="14" t="s">
        <v>64</v>
      </c>
      <c r="B45" s="22">
        <v>140</v>
      </c>
      <c r="C45" s="22" t="s">
        <v>48</v>
      </c>
      <c r="D45" s="22" t="s">
        <v>47</v>
      </c>
      <c r="E45" s="22" t="s">
        <v>60</v>
      </c>
      <c r="F45" s="22" t="s">
        <v>31</v>
      </c>
      <c r="G45" s="22"/>
      <c r="H45" s="26"/>
      <c r="I45" s="26"/>
      <c r="J45" s="41">
        <v>838500</v>
      </c>
      <c r="K45" s="41">
        <v>180000</v>
      </c>
      <c r="L45" s="41">
        <v>171148</v>
      </c>
    </row>
    <row r="46" spans="1:12" s="12" customFormat="1" ht="28.2" customHeight="1" x14ac:dyDescent="0.25">
      <c r="A46" s="11" t="s">
        <v>6</v>
      </c>
      <c r="B46" s="25">
        <v>140</v>
      </c>
      <c r="C46" s="25" t="s">
        <v>48</v>
      </c>
      <c r="D46" s="25" t="s">
        <v>47</v>
      </c>
      <c r="E46" s="25" t="s">
        <v>60</v>
      </c>
      <c r="F46" s="42"/>
      <c r="G46" s="42"/>
      <c r="H46" s="42"/>
      <c r="I46" s="42"/>
      <c r="J46" s="44">
        <f>J44+J45</f>
        <v>1071500</v>
      </c>
      <c r="K46" s="44">
        <f>K44+K45</f>
        <v>180000</v>
      </c>
      <c r="L46" s="44">
        <f>L44+L45</f>
        <v>171148</v>
      </c>
    </row>
    <row r="47" spans="1:12" s="12" customFormat="1" ht="16.2" customHeight="1" x14ac:dyDescent="0.25">
      <c r="A47" s="14" t="s">
        <v>81</v>
      </c>
      <c r="B47" s="22" t="s">
        <v>45</v>
      </c>
      <c r="C47" s="22" t="s">
        <v>48</v>
      </c>
      <c r="D47" s="22" t="s">
        <v>73</v>
      </c>
      <c r="E47" s="22" t="s">
        <v>71</v>
      </c>
      <c r="F47" s="22" t="s">
        <v>72</v>
      </c>
      <c r="G47" s="42"/>
      <c r="H47" s="42"/>
      <c r="I47" s="42"/>
      <c r="J47" s="41">
        <v>10225000</v>
      </c>
      <c r="K47" s="41">
        <v>10225000</v>
      </c>
      <c r="L47" s="41">
        <v>10179147</v>
      </c>
    </row>
    <row r="48" spans="1:12" s="12" customFormat="1" ht="9.6" customHeight="1" x14ac:dyDescent="0.25">
      <c r="A48" s="5"/>
      <c r="B48" s="13"/>
      <c r="C48" s="13"/>
      <c r="D48" s="45"/>
      <c r="E48" s="45"/>
      <c r="F48" s="45"/>
      <c r="G48" s="45"/>
      <c r="H48" s="45"/>
      <c r="I48" s="45"/>
      <c r="J48" s="41"/>
      <c r="K48" s="41"/>
      <c r="L48" s="41"/>
    </row>
    <row r="49" spans="1:12" s="12" customFormat="1" x14ac:dyDescent="0.25">
      <c r="A49" s="4" t="s">
        <v>2</v>
      </c>
      <c r="B49" s="58">
        <v>140</v>
      </c>
      <c r="C49" s="29">
        <v>96</v>
      </c>
      <c r="D49" s="25" t="s">
        <v>42</v>
      </c>
      <c r="E49" s="43" t="s">
        <v>13</v>
      </c>
      <c r="F49" s="43" t="s">
        <v>8</v>
      </c>
      <c r="G49" s="46" t="s">
        <v>8</v>
      </c>
      <c r="H49" s="46"/>
      <c r="I49" s="46"/>
      <c r="J49" s="44">
        <f>J25+J27+J37+J46+J38+J26+J47+J42+J28+J29+J41+J43</f>
        <v>433365651</v>
      </c>
      <c r="K49" s="44">
        <f t="shared" ref="K49:L49" si="1">K25+K27+K37+K46+K38+K26+K47+K42+K28+K29+K41+K43</f>
        <v>169634916</v>
      </c>
      <c r="L49" s="44">
        <f t="shared" si="1"/>
        <v>164346511.29000002</v>
      </c>
    </row>
    <row r="50" spans="1:12" s="53" customFormat="1" ht="7.2" customHeight="1" x14ac:dyDescent="0.25">
      <c r="A50" s="47"/>
      <c r="B50" s="48"/>
      <c r="C50" s="49"/>
      <c r="D50" s="50"/>
      <c r="E50" s="51"/>
      <c r="F50" s="51"/>
      <c r="G50" s="51"/>
      <c r="H50" s="51"/>
      <c r="I50" s="51"/>
      <c r="J50" s="52"/>
      <c r="K50" s="52"/>
      <c r="L50" s="52"/>
    </row>
    <row r="51" spans="1:12" s="12" customFormat="1" ht="30" customHeight="1" x14ac:dyDescent="0.25">
      <c r="A51" s="3" t="s">
        <v>1</v>
      </c>
      <c r="B51" s="30" t="s">
        <v>7</v>
      </c>
      <c r="C51" s="30" t="s">
        <v>33</v>
      </c>
      <c r="D51" s="30" t="s">
        <v>34</v>
      </c>
      <c r="E51" s="30" t="s">
        <v>12</v>
      </c>
      <c r="F51" s="30" t="s">
        <v>14</v>
      </c>
      <c r="G51" s="8"/>
      <c r="H51" s="8"/>
      <c r="I51" s="8"/>
      <c r="J51" s="37" t="s">
        <v>21</v>
      </c>
      <c r="K51" s="37" t="s">
        <v>22</v>
      </c>
      <c r="L51" s="37" t="s">
        <v>23</v>
      </c>
    </row>
    <row r="52" spans="1:12" s="12" customFormat="1" ht="18.600000000000001" customHeight="1" x14ac:dyDescent="0.25">
      <c r="A52" s="10" t="s">
        <v>24</v>
      </c>
      <c r="B52" s="13">
        <v>140</v>
      </c>
      <c r="C52" s="13"/>
      <c r="D52" s="10" t="s">
        <v>9</v>
      </c>
      <c r="E52" s="22" t="s">
        <v>51</v>
      </c>
      <c r="F52" s="8"/>
      <c r="G52" s="8"/>
      <c r="H52" s="28"/>
      <c r="I52" s="28"/>
      <c r="J52" s="55">
        <f>K15</f>
        <v>52930250</v>
      </c>
      <c r="K52" s="55">
        <f>L15</f>
        <v>51036650.25</v>
      </c>
      <c r="L52" s="55">
        <f>J52-K52</f>
        <v>1893599.75</v>
      </c>
    </row>
    <row r="53" spans="1:12" s="12" customFormat="1" ht="12" customHeight="1" x14ac:dyDescent="0.25">
      <c r="A53" s="6"/>
      <c r="B53" s="13">
        <v>140</v>
      </c>
      <c r="C53" s="13"/>
      <c r="D53" s="10" t="s">
        <v>9</v>
      </c>
      <c r="E53" s="22" t="s">
        <v>69</v>
      </c>
      <c r="F53" s="8"/>
      <c r="G53" s="20"/>
      <c r="H53" s="28"/>
      <c r="I53" s="28"/>
      <c r="J53" s="55">
        <f>K23+K24</f>
        <v>18962588</v>
      </c>
      <c r="K53" s="55">
        <f>L23+L24</f>
        <v>17796296.689999998</v>
      </c>
      <c r="L53" s="55">
        <f>J53-K53</f>
        <v>1166291.3100000024</v>
      </c>
    </row>
    <row r="54" spans="1:12" s="12" customFormat="1" x14ac:dyDescent="0.25">
      <c r="A54" s="14"/>
      <c r="B54" s="13">
        <v>140</v>
      </c>
      <c r="C54" s="13"/>
      <c r="D54" s="8" t="s">
        <v>9</v>
      </c>
      <c r="E54" s="22" t="s">
        <v>53</v>
      </c>
      <c r="F54" s="8"/>
      <c r="G54" s="8"/>
      <c r="H54" s="9"/>
      <c r="I54" s="9"/>
      <c r="J54" s="55"/>
      <c r="K54" s="55"/>
      <c r="L54" s="55"/>
    </row>
    <row r="55" spans="1:12" s="12" customFormat="1" x14ac:dyDescent="0.25">
      <c r="A55" s="14" t="s">
        <v>4</v>
      </c>
      <c r="B55" s="13">
        <v>140</v>
      </c>
      <c r="C55" s="13"/>
      <c r="D55" s="8" t="s">
        <v>10</v>
      </c>
      <c r="E55" s="22" t="s">
        <v>57</v>
      </c>
      <c r="F55" s="8" t="s">
        <v>8</v>
      </c>
      <c r="G55" s="8"/>
      <c r="H55" s="9"/>
      <c r="I55" s="9"/>
      <c r="J55" s="55">
        <f>K37</f>
        <v>12663447</v>
      </c>
      <c r="K55" s="55">
        <f>L37</f>
        <v>10489659.400000002</v>
      </c>
      <c r="L55" s="55">
        <f>J55-K55</f>
        <v>2173787.5999999978</v>
      </c>
    </row>
    <row r="56" spans="1:12" s="12" customFormat="1" x14ac:dyDescent="0.25">
      <c r="A56" s="14" t="s">
        <v>5</v>
      </c>
      <c r="B56" s="13">
        <v>140</v>
      </c>
      <c r="C56" s="13"/>
      <c r="D56" s="8" t="s">
        <v>11</v>
      </c>
      <c r="E56" s="22" t="s">
        <v>60</v>
      </c>
      <c r="F56" s="8" t="s">
        <v>8</v>
      </c>
      <c r="G56" s="8"/>
      <c r="H56" s="9"/>
      <c r="I56" s="9"/>
      <c r="J56" s="55">
        <f>K46</f>
        <v>180000</v>
      </c>
      <c r="K56" s="55">
        <f>L46</f>
        <v>171148</v>
      </c>
      <c r="L56" s="55">
        <f>J56-K56</f>
        <v>8852</v>
      </c>
    </row>
    <row r="57" spans="1:12" s="12" customFormat="1" ht="13.8" thickBot="1" x14ac:dyDescent="0.3">
      <c r="A57" s="17" t="s">
        <v>25</v>
      </c>
      <c r="B57" s="54">
        <v>140</v>
      </c>
      <c r="C57" s="17"/>
      <c r="D57" s="17"/>
      <c r="E57" s="18"/>
      <c r="F57" s="17"/>
      <c r="G57" s="17"/>
      <c r="H57" s="33"/>
      <c r="I57" s="33"/>
      <c r="J57" s="56">
        <f>K38+K26+K47+K42+K41+K43</f>
        <v>84898631</v>
      </c>
      <c r="K57" s="56">
        <f>L38+L26+L47+L42+L41+L43</f>
        <v>84852756.950000003</v>
      </c>
      <c r="L57" s="55">
        <f>J57-K57</f>
        <v>45874.04999999702</v>
      </c>
    </row>
    <row r="58" spans="1:12" s="12" customFormat="1" ht="18" customHeight="1" thickBot="1" x14ac:dyDescent="0.3">
      <c r="A58" s="19" t="s">
        <v>26</v>
      </c>
      <c r="B58" s="34"/>
      <c r="C58" s="34"/>
      <c r="D58" s="34"/>
      <c r="E58" s="35"/>
      <c r="F58" s="34"/>
      <c r="G58" s="34"/>
      <c r="H58" s="34"/>
      <c r="I58" s="34"/>
      <c r="J58" s="57">
        <f>J52+J53+J54+J55+J56+J57</f>
        <v>169634916</v>
      </c>
      <c r="K58" s="57">
        <f>K52+K53+K54+K55+K56+K57</f>
        <v>164346511.29000002</v>
      </c>
      <c r="L58" s="57">
        <f>L52+L53+L54+L55+L56+L57</f>
        <v>5288404.7099999972</v>
      </c>
    </row>
    <row r="59" spans="1:12" ht="7.8" customHeight="1" x14ac:dyDescent="0.25">
      <c r="E59" s="36"/>
      <c r="J59" s="39"/>
      <c r="K59" s="39"/>
      <c r="L59" s="39"/>
    </row>
    <row r="60" spans="1:12" ht="18.600000000000001" customHeight="1" x14ac:dyDescent="0.25">
      <c r="A60" s="23" t="s">
        <v>50</v>
      </c>
      <c r="B60" s="23"/>
      <c r="C60" s="23"/>
      <c r="D60" s="23"/>
      <c r="E60" s="24"/>
      <c r="J60" s="39"/>
      <c r="K60" s="39"/>
      <c r="L60" s="39"/>
    </row>
    <row r="61" spans="1:12" ht="6.6" customHeight="1" x14ac:dyDescent="0.25">
      <c r="A61" s="23"/>
      <c r="B61" s="23"/>
      <c r="C61" s="23"/>
      <c r="D61" s="23"/>
      <c r="E61" s="24"/>
      <c r="K61" s="39"/>
      <c r="L61" s="39"/>
    </row>
    <row r="62" spans="1:12" ht="18" customHeight="1" x14ac:dyDescent="0.25">
      <c r="A62" s="23" t="s">
        <v>27</v>
      </c>
      <c r="B62" s="23"/>
      <c r="C62" s="23"/>
      <c r="D62" s="23"/>
      <c r="E62" s="24"/>
      <c r="K62" s="39"/>
      <c r="L62" s="39"/>
    </row>
    <row r="63" spans="1:12" ht="9" customHeight="1" x14ac:dyDescent="0.25">
      <c r="A63" s="23"/>
      <c r="B63" s="23"/>
      <c r="C63" s="23"/>
      <c r="D63" s="23"/>
      <c r="E63" s="24"/>
    </row>
    <row r="64" spans="1:12" ht="18" customHeight="1" x14ac:dyDescent="0.25">
      <c r="A64" s="23" t="s">
        <v>28</v>
      </c>
      <c r="B64" s="23"/>
      <c r="C64" s="23"/>
      <c r="D64" s="23"/>
      <c r="E64" s="24"/>
    </row>
    <row r="65" spans="5:5" x14ac:dyDescent="0.25">
      <c r="E65" s="36"/>
    </row>
    <row r="66" spans="5:5" x14ac:dyDescent="0.25">
      <c r="E66" s="36"/>
    </row>
    <row r="67" spans="5:5" x14ac:dyDescent="0.25">
      <c r="E67" s="36"/>
    </row>
    <row r="68" spans="5:5" x14ac:dyDescent="0.25">
      <c r="E68" s="36"/>
    </row>
    <row r="69" spans="5:5" x14ac:dyDescent="0.25">
      <c r="E69" s="36"/>
    </row>
    <row r="70" spans="5:5" x14ac:dyDescent="0.25">
      <c r="E70" s="36"/>
    </row>
  </sheetData>
  <mergeCells count="2">
    <mergeCell ref="A3:L3"/>
    <mergeCell ref="A4:L4"/>
  </mergeCells>
  <pageMargins left="0.23622047244094491" right="0.23622047244094491" top="0.47" bottom="0.23622047244094491" header="0.15748031496062992" footer="0.15748031496062992"/>
  <pageSetup paperSize="9" scale="72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(2)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Залибекова Байгинат Анварбековна</dc:creator>
  <cp:lastModifiedBy>Залибекова Байгинат Анварбековна</cp:lastModifiedBy>
  <cp:lastPrinted>2016-09-05T13:41:31Z</cp:lastPrinted>
  <dcterms:created xsi:type="dcterms:W3CDTF">2012-02-09T08:13:44Z</dcterms:created>
  <dcterms:modified xsi:type="dcterms:W3CDTF">2016-09-05T14:09:39Z</dcterms:modified>
</cp:coreProperties>
</file>